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lzdiscovery.sharepoint.com/sites/Mission/Shared Documents/Grants/Templates - See CDAs Folder for CDA Templates/1. Application Templates/"/>
    </mc:Choice>
  </mc:AlternateContent>
  <xr:revisionPtr revIDLastSave="284" documentId="8_{1E94C9ED-ED38-4BE4-9143-1C5D07BD3513}" xr6:coauthVersionLast="47" xr6:coauthVersionMax="47" xr10:uidLastSave="{AD16FD7C-CF2F-46DF-AE4F-05BB3EF11D94}"/>
  <bookViews>
    <workbookView xWindow="-28830" yWindow="-3195" windowWidth="27300" windowHeight="14535" xr2:uid="{00000000-000D-0000-FFFF-FFFF00000000}"/>
  </bookViews>
  <sheets>
    <sheet name="1-5 Year" sheetId="4" r:id="rId1"/>
  </sheets>
  <definedNames>
    <definedName name="_xlnm.Print_Area" localSheetId="0">'1-5 Year'!$B$1:$AI$62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20" i="4" l="1"/>
  <c r="AI21" i="4"/>
  <c r="AI22" i="4"/>
  <c r="AG20" i="4"/>
  <c r="AG21" i="4"/>
  <c r="AG22" i="4"/>
  <c r="AA20" i="4"/>
  <c r="AA21" i="4"/>
  <c r="AA22" i="4"/>
  <c r="U20" i="4"/>
  <c r="U21" i="4"/>
  <c r="U22" i="4"/>
  <c r="O20" i="4"/>
  <c r="O21" i="4"/>
  <c r="I20" i="4"/>
  <c r="I21" i="4"/>
  <c r="AG42" i="4"/>
  <c r="AG43" i="4"/>
  <c r="AG44" i="4"/>
  <c r="AA42" i="4"/>
  <c r="AA43" i="4"/>
  <c r="AA44" i="4"/>
  <c r="U42" i="4"/>
  <c r="U43" i="4"/>
  <c r="U44" i="4"/>
  <c r="O42" i="4"/>
  <c r="O43" i="4"/>
  <c r="O44" i="4"/>
  <c r="AI44" i="4" s="1"/>
  <c r="I42" i="4"/>
  <c r="AI42" i="4" s="1"/>
  <c r="I43" i="4"/>
  <c r="AI43" i="4" s="1"/>
  <c r="I44" i="4"/>
  <c r="I45" i="4"/>
  <c r="AG48" i="4"/>
  <c r="AA48" i="4"/>
  <c r="U48" i="4"/>
  <c r="O48" i="4"/>
  <c r="I48" i="4"/>
  <c r="AG47" i="4"/>
  <c r="AA47" i="4"/>
  <c r="U47" i="4"/>
  <c r="O47" i="4"/>
  <c r="I47" i="4"/>
  <c r="AG46" i="4"/>
  <c r="AA46" i="4"/>
  <c r="U46" i="4"/>
  <c r="O46" i="4"/>
  <c r="I46" i="4"/>
  <c r="AG45" i="4"/>
  <c r="AA45" i="4"/>
  <c r="U45" i="4"/>
  <c r="O45" i="4"/>
  <c r="AG41" i="4"/>
  <c r="AA41" i="4"/>
  <c r="U41" i="4"/>
  <c r="O41" i="4"/>
  <c r="I41" i="4"/>
  <c r="AG40" i="4"/>
  <c r="AA40" i="4"/>
  <c r="U40" i="4"/>
  <c r="O40" i="4"/>
  <c r="I40" i="4"/>
  <c r="AG35" i="4"/>
  <c r="AG36" i="4" s="1"/>
  <c r="AA35" i="4"/>
  <c r="AA36" i="4" s="1"/>
  <c r="U35" i="4"/>
  <c r="U36" i="4" s="1"/>
  <c r="O35" i="4"/>
  <c r="O36" i="4" s="1"/>
  <c r="I35" i="4"/>
  <c r="AG30" i="4"/>
  <c r="AA30" i="4"/>
  <c r="U30" i="4"/>
  <c r="O30" i="4"/>
  <c r="I30" i="4"/>
  <c r="AG29" i="4"/>
  <c r="AA29" i="4"/>
  <c r="U29" i="4"/>
  <c r="O29" i="4"/>
  <c r="I29" i="4"/>
  <c r="AG24" i="4"/>
  <c r="AA24" i="4"/>
  <c r="U24" i="4"/>
  <c r="O24" i="4"/>
  <c r="I24" i="4"/>
  <c r="AG23" i="4"/>
  <c r="AA23" i="4"/>
  <c r="U23" i="4"/>
  <c r="O23" i="4"/>
  <c r="I23" i="4"/>
  <c r="O22" i="4"/>
  <c r="I22" i="4"/>
  <c r="AG19" i="4"/>
  <c r="AA19" i="4"/>
  <c r="U19" i="4"/>
  <c r="O19" i="4"/>
  <c r="I19" i="4"/>
  <c r="K18" i="4"/>
  <c r="Q18" i="4" s="1"/>
  <c r="I18" i="4"/>
  <c r="I12" i="4"/>
  <c r="AI41" i="4" l="1"/>
  <c r="AI46" i="4"/>
  <c r="AI24" i="4"/>
  <c r="AI45" i="4"/>
  <c r="AI29" i="4"/>
  <c r="AI48" i="4"/>
  <c r="O49" i="4"/>
  <c r="O31" i="4"/>
  <c r="AG49" i="4"/>
  <c r="I25" i="4"/>
  <c r="AI23" i="4"/>
  <c r="U31" i="4"/>
  <c r="AA31" i="4"/>
  <c r="I49" i="4"/>
  <c r="AI19" i="4"/>
  <c r="AG31" i="4"/>
  <c r="AI40" i="4"/>
  <c r="U49" i="4"/>
  <c r="AA49" i="4"/>
  <c r="AI30" i="4"/>
  <c r="AI47" i="4"/>
  <c r="AI35" i="4"/>
  <c r="AI36" i="4" s="1"/>
  <c r="I36" i="4"/>
  <c r="W18" i="4"/>
  <c r="AC18" i="4" s="1"/>
  <c r="U18" i="4"/>
  <c r="U25" i="4" s="1"/>
  <c r="I31" i="4"/>
  <c r="O18" i="4"/>
  <c r="AA18" i="4" l="1"/>
  <c r="AA25" i="4" s="1"/>
  <c r="AA52" i="4" s="1"/>
  <c r="AI31" i="4"/>
  <c r="U52" i="4"/>
  <c r="AI49" i="4"/>
  <c r="I52" i="4"/>
  <c r="O25" i="4"/>
  <c r="O52" i="4" s="1"/>
  <c r="AG18" i="4"/>
  <c r="AG25" i="4" s="1"/>
  <c r="AG52" i="4" s="1"/>
  <c r="AI18" i="4" l="1"/>
  <c r="AI25" i="4" s="1"/>
  <c r="AI52" i="4" s="1"/>
</calcChain>
</file>

<file path=xl/sharedStrings.xml><?xml version="1.0" encoding="utf-8"?>
<sst xmlns="http://schemas.openxmlformats.org/spreadsheetml/2006/main" count="101" uniqueCount="57">
  <si>
    <t xml:space="preserve">DETAILED BUDGET (Direct Costs only) </t>
  </si>
  <si>
    <t>PROJECT TITLE:</t>
  </si>
  <si>
    <t>PI:</t>
  </si>
  <si>
    <t>2. Please submit the excel form as "PI Name_Proposal Budget"</t>
  </si>
  <si>
    <t>Year 1</t>
  </si>
  <si>
    <t>Year 2</t>
  </si>
  <si>
    <t>Year 3</t>
  </si>
  <si>
    <t>Duration (months)</t>
  </si>
  <si>
    <t>Start Date</t>
  </si>
  <si>
    <t>End Date</t>
  </si>
  <si>
    <t>PERSONNEL</t>
  </si>
  <si>
    <t>Name</t>
  </si>
  <si>
    <t>Role on Project</t>
  </si>
  <si>
    <t>Institutional Base Salary</t>
  </si>
  <si>
    <t>% Allocation on Project</t>
  </si>
  <si>
    <t>Months</t>
  </si>
  <si>
    <t>Fringe (Annual)</t>
  </si>
  <si>
    <t>Personnel Costs Subtotal</t>
  </si>
  <si>
    <t>Cost of Living Increase *</t>
  </si>
  <si>
    <t>Cost of Living Increase*</t>
  </si>
  <si>
    <t>Personnel Costs Total</t>
  </si>
  <si>
    <t>Dr. Example</t>
  </si>
  <si>
    <t>PI</t>
  </si>
  <si>
    <t xml:space="preserve"> Total</t>
  </si>
  <si>
    <t>*Formula includes a 3% cost of living increase per year. Please adjust as needed.</t>
  </si>
  <si>
    <t>CONSULTANT COSTS</t>
  </si>
  <si>
    <t>Description</t>
  </si>
  <si>
    <t>Hourly Rate</t>
  </si>
  <si>
    <t>Hours</t>
  </si>
  <si>
    <t>Consultant Subtotal</t>
  </si>
  <si>
    <t>Consultant Total</t>
  </si>
  <si>
    <t>PATIENT CARE COSTS</t>
  </si>
  <si>
    <t>Cost per Patient</t>
  </si>
  <si>
    <t>Number of Patients</t>
  </si>
  <si>
    <t>Patient Care Subtotal</t>
  </si>
  <si>
    <t>Patient Care Total</t>
  </si>
  <si>
    <t>Total Patient Care Costs</t>
  </si>
  <si>
    <t>Cost</t>
  </si>
  <si>
    <t>Multiplier</t>
  </si>
  <si>
    <t>Supplies Subtotal</t>
  </si>
  <si>
    <t>Supplies Total</t>
  </si>
  <si>
    <t>Total Direct Costs for Project</t>
  </si>
  <si>
    <t xml:space="preserve">TOTAL DIRECT COSTS: </t>
  </si>
  <si>
    <t>Year 1 Direct Costs</t>
  </si>
  <si>
    <t>Year 2 Direct Costs</t>
  </si>
  <si>
    <t xml:space="preserve">Year 3 Direct Costs </t>
  </si>
  <si>
    <t xml:space="preserve">Year 4 Direct Costs </t>
  </si>
  <si>
    <t xml:space="preserve">Year 5 Direct Costs </t>
  </si>
  <si>
    <r>
      <t xml:space="preserve">*Please note that the following costs are </t>
    </r>
    <r>
      <rPr>
        <b/>
        <i/>
        <u/>
        <sz val="10"/>
        <color theme="1"/>
        <rFont val="Arial"/>
        <family val="2"/>
      </rPr>
      <t xml:space="preserve">not </t>
    </r>
    <r>
      <rPr>
        <b/>
        <i/>
        <sz val="10"/>
        <color theme="1"/>
        <rFont val="Arial"/>
        <family val="2"/>
      </rPr>
      <t>covered: Indirect costs/Overhead, Publication costs, Equipment, and Travel</t>
    </r>
  </si>
  <si>
    <t>1. White cells contain formula, please do not alter.</t>
  </si>
  <si>
    <t>PROJECT DURATION</t>
  </si>
  <si>
    <t>3. Please attach written justification for each section that has items (Separate sections for Personnel, Consultant, Patient Care, and Supplies, services, and other expenses).</t>
  </si>
  <si>
    <t xml:space="preserve">4. PDF Budget &amp; Justification to include in the combined 'Body of Application.' </t>
  </si>
  <si>
    <t xml:space="preserve">         ALZHEIMER'S DRUG DISCOVERY FOUNDATION</t>
  </si>
  <si>
    <t>Year 5</t>
  </si>
  <si>
    <t xml:space="preserve">Year 4 </t>
  </si>
  <si>
    <t>SUPPLIES, SERVICES &amp; OTHER EXPENSES (Itemize by category, consolidating as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</si>
</sst>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KievitOT-Bold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i/>
      <u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DEE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0" fontId="2" fillId="0" borderId="0" xfId="0" applyFont="1" applyAlignment="1">
      <alignment horizontal="right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left"/>
    </xf>
    <xf numFmtId="0" fontId="3" fillId="2" borderId="5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right"/>
    </xf>
    <xf numFmtId="164" fontId="2" fillId="2" borderId="5" xfId="1" applyNumberFormat="1" applyFont="1" applyFill="1" applyBorder="1"/>
    <xf numFmtId="164" fontId="3" fillId="0" borderId="7" xfId="1" applyNumberFormat="1" applyFont="1" applyFill="1" applyBorder="1"/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right"/>
    </xf>
    <xf numFmtId="164" fontId="2" fillId="2" borderId="4" xfId="1" applyNumberFormat="1" applyFont="1" applyFill="1" applyBorder="1"/>
    <xf numFmtId="0" fontId="2" fillId="2" borderId="5" xfId="0" applyFont="1" applyFill="1" applyBorder="1" applyAlignment="1">
      <alignment horizontal="right"/>
    </xf>
    <xf numFmtId="164" fontId="3" fillId="0" borderId="10" xfId="1" applyNumberFormat="1" applyFont="1" applyFill="1" applyBorder="1"/>
    <xf numFmtId="0" fontId="3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/>
    <xf numFmtId="1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2" fontId="3" fillId="0" borderId="0" xfId="0" applyNumberFormat="1" applyFont="1"/>
    <xf numFmtId="164" fontId="2" fillId="0" borderId="0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4" borderId="10" xfId="0" applyFont="1" applyFill="1" applyBorder="1"/>
    <xf numFmtId="0" fontId="7" fillId="4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2" fontId="4" fillId="0" borderId="0" xfId="0" applyNumberFormat="1" applyFont="1"/>
    <xf numFmtId="164" fontId="12" fillId="0" borderId="0" xfId="1" applyNumberFormat="1" applyFont="1" applyFill="1" applyBorder="1"/>
    <xf numFmtId="0" fontId="6" fillId="0" borderId="0" xfId="0" applyFont="1" applyAlignment="1">
      <alignment vertical="center"/>
    </xf>
    <xf numFmtId="164" fontId="12" fillId="0" borderId="7" xfId="1" applyNumberFormat="1" applyFont="1" applyFill="1" applyBorder="1"/>
    <xf numFmtId="0" fontId="14" fillId="0" borderId="0" xfId="0" applyFont="1"/>
    <xf numFmtId="0" fontId="12" fillId="4" borderId="9" xfId="0" applyFont="1" applyFill="1" applyBorder="1" applyProtection="1">
      <protection locked="0"/>
    </xf>
    <xf numFmtId="164" fontId="12" fillId="4" borderId="8" xfId="1" applyNumberFormat="1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164" fontId="3" fillId="4" borderId="10" xfId="1" applyNumberFormat="1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164" fontId="3" fillId="4" borderId="7" xfId="1" applyNumberFormat="1" applyFont="1" applyFill="1" applyBorder="1" applyProtection="1">
      <protection locked="0"/>
    </xf>
    <xf numFmtId="2" fontId="12" fillId="4" borderId="7" xfId="2" applyNumberFormat="1" applyFont="1" applyFill="1" applyBorder="1" applyProtection="1">
      <protection locked="0"/>
    </xf>
    <xf numFmtId="37" fontId="12" fillId="4" borderId="7" xfId="1" applyNumberFormat="1" applyFont="1" applyFill="1" applyBorder="1" applyProtection="1">
      <protection locked="0"/>
    </xf>
    <xf numFmtId="37" fontId="3" fillId="4" borderId="10" xfId="1" applyNumberFormat="1" applyFont="1" applyFill="1" applyBorder="1" applyProtection="1">
      <protection locked="0"/>
    </xf>
    <xf numFmtId="37" fontId="3" fillId="4" borderId="7" xfId="1" applyNumberFormat="1" applyFont="1" applyFill="1" applyBorder="1" applyProtection="1">
      <protection locked="0"/>
    </xf>
    <xf numFmtId="2" fontId="3" fillId="4" borderId="10" xfId="2" applyNumberFormat="1" applyFont="1" applyFill="1" applyBorder="1" applyProtection="1">
      <protection locked="0"/>
    </xf>
    <xf numFmtId="2" fontId="3" fillId="4" borderId="7" xfId="2" applyNumberFormat="1" applyFont="1" applyFill="1" applyBorder="1" applyProtection="1">
      <protection locked="0"/>
    </xf>
    <xf numFmtId="2" fontId="12" fillId="3" borderId="7" xfId="2" applyNumberFormat="1" applyFont="1" applyFill="1" applyBorder="1" applyProtection="1">
      <protection locked="0"/>
    </xf>
    <xf numFmtId="37" fontId="12" fillId="3" borderId="7" xfId="1" applyNumberFormat="1" applyFont="1" applyFill="1" applyBorder="1" applyProtection="1">
      <protection locked="0"/>
    </xf>
    <xf numFmtId="1" fontId="3" fillId="6" borderId="13" xfId="2" applyNumberFormat="1" applyFont="1" applyFill="1" applyBorder="1" applyProtection="1">
      <protection locked="0"/>
    </xf>
    <xf numFmtId="2" fontId="3" fillId="3" borderId="15" xfId="2" applyNumberFormat="1" applyFont="1" applyFill="1" applyBorder="1" applyProtection="1">
      <protection locked="0"/>
    </xf>
    <xf numFmtId="37" fontId="3" fillId="3" borderId="15" xfId="1" applyNumberFormat="1" applyFont="1" applyFill="1" applyBorder="1" applyProtection="1">
      <protection locked="0"/>
    </xf>
    <xf numFmtId="1" fontId="3" fillId="6" borderId="10" xfId="2" applyNumberFormat="1" applyFont="1" applyFill="1" applyBorder="1" applyProtection="1">
      <protection locked="0"/>
    </xf>
    <xf numFmtId="2" fontId="3" fillId="3" borderId="10" xfId="2" applyNumberFormat="1" applyFont="1" applyFill="1" applyBorder="1" applyProtection="1">
      <protection locked="0"/>
    </xf>
    <xf numFmtId="37" fontId="3" fillId="3" borderId="10" xfId="1" applyNumberFormat="1" applyFont="1" applyFill="1" applyBorder="1" applyProtection="1">
      <protection locked="0"/>
    </xf>
    <xf numFmtId="1" fontId="3" fillId="6" borderId="7" xfId="2" applyNumberFormat="1" applyFont="1" applyFill="1" applyBorder="1" applyProtection="1">
      <protection locked="0"/>
    </xf>
    <xf numFmtId="2" fontId="3" fillId="3" borderId="7" xfId="2" applyNumberFormat="1" applyFont="1" applyFill="1" applyBorder="1" applyProtection="1">
      <protection locked="0"/>
    </xf>
    <xf numFmtId="37" fontId="3" fillId="3" borderId="7" xfId="1" applyNumberFormat="1" applyFont="1" applyFill="1" applyBorder="1" applyProtection="1">
      <protection locked="0"/>
    </xf>
    <xf numFmtId="2" fontId="12" fillId="5" borderId="12" xfId="2" applyNumberFormat="1" applyFont="1" applyFill="1" applyBorder="1" applyProtection="1">
      <protection locked="0"/>
    </xf>
    <xf numFmtId="37" fontId="12" fillId="5" borderId="14" xfId="1" applyNumberFormat="1" applyFont="1" applyFill="1" applyBorder="1" applyProtection="1">
      <protection locked="0"/>
    </xf>
    <xf numFmtId="2" fontId="3" fillId="5" borderId="15" xfId="2" applyNumberFormat="1" applyFont="1" applyFill="1" applyBorder="1" applyProtection="1">
      <protection locked="0"/>
    </xf>
    <xf numFmtId="37" fontId="3" fillId="5" borderId="15" xfId="1" applyNumberFormat="1" applyFont="1" applyFill="1" applyBorder="1" applyProtection="1">
      <protection locked="0"/>
    </xf>
    <xf numFmtId="37" fontId="3" fillId="5" borderId="10" xfId="1" applyNumberFormat="1" applyFont="1" applyFill="1" applyBorder="1" applyProtection="1">
      <protection locked="0"/>
    </xf>
    <xf numFmtId="2" fontId="3" fillId="5" borderId="7" xfId="2" applyNumberFormat="1" applyFont="1" applyFill="1" applyBorder="1" applyProtection="1">
      <protection locked="0"/>
    </xf>
    <xf numFmtId="37" fontId="3" fillId="5" borderId="7" xfId="1" applyNumberFormat="1" applyFont="1" applyFill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4" borderId="7" xfId="0" applyFont="1" applyFill="1" applyBorder="1" applyProtection="1">
      <protection locked="0"/>
    </xf>
    <xf numFmtId="0" fontId="3" fillId="4" borderId="10" xfId="0" applyFont="1" applyFill="1" applyBorder="1" applyProtection="1">
      <protection locked="0"/>
    </xf>
    <xf numFmtId="0" fontId="0" fillId="0" borderId="0" xfId="0" applyAlignment="1">
      <alignment vertical="top" wrapText="1"/>
    </xf>
    <xf numFmtId="0" fontId="3" fillId="4" borderId="25" xfId="0" applyFont="1" applyFill="1" applyBorder="1" applyAlignment="1" applyProtection="1">
      <alignment horizontal="center"/>
      <protection locked="0"/>
    </xf>
    <xf numFmtId="14" fontId="3" fillId="4" borderId="26" xfId="0" applyNumberFormat="1" applyFont="1" applyFill="1" applyBorder="1" applyAlignment="1" applyProtection="1">
      <alignment horizontal="center"/>
      <protection locked="0"/>
    </xf>
    <xf numFmtId="14" fontId="3" fillId="0" borderId="27" xfId="0" applyNumberFormat="1" applyFont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2" fontId="12" fillId="7" borderId="12" xfId="2" applyNumberFormat="1" applyFont="1" applyFill="1" applyBorder="1" applyProtection="1">
      <protection locked="0"/>
    </xf>
    <xf numFmtId="37" fontId="12" fillId="7" borderId="14" xfId="1" applyNumberFormat="1" applyFont="1" applyFill="1" applyBorder="1" applyProtection="1">
      <protection locked="0"/>
    </xf>
    <xf numFmtId="2" fontId="12" fillId="8" borderId="12" xfId="2" applyNumberFormat="1" applyFont="1" applyFill="1" applyBorder="1" applyProtection="1">
      <protection locked="0"/>
    </xf>
    <xf numFmtId="37" fontId="12" fillId="8" borderId="14" xfId="1" applyNumberFormat="1" applyFont="1" applyFill="1" applyBorder="1" applyProtection="1">
      <protection locked="0"/>
    </xf>
    <xf numFmtId="2" fontId="3" fillId="4" borderId="13" xfId="2" applyNumberFormat="1" applyFont="1" applyFill="1" applyBorder="1" applyProtection="1">
      <protection locked="0"/>
    </xf>
    <xf numFmtId="2" fontId="3" fillId="7" borderId="15" xfId="2" applyNumberFormat="1" applyFont="1" applyFill="1" applyBorder="1" applyProtection="1">
      <protection locked="0"/>
    </xf>
    <xf numFmtId="37" fontId="3" fillId="7" borderId="15" xfId="1" applyNumberFormat="1" applyFont="1" applyFill="1" applyBorder="1" applyProtection="1">
      <protection locked="0"/>
    </xf>
    <xf numFmtId="2" fontId="3" fillId="8" borderId="15" xfId="2" applyNumberFormat="1" applyFont="1" applyFill="1" applyBorder="1" applyProtection="1">
      <protection locked="0"/>
    </xf>
    <xf numFmtId="37" fontId="3" fillId="8" borderId="15" xfId="1" applyNumberFormat="1" applyFont="1" applyFill="1" applyBorder="1" applyProtection="1">
      <protection locked="0"/>
    </xf>
    <xf numFmtId="37" fontId="3" fillId="7" borderId="10" xfId="1" applyNumberFormat="1" applyFont="1" applyFill="1" applyBorder="1" applyProtection="1">
      <protection locked="0"/>
    </xf>
    <xf numFmtId="37" fontId="3" fillId="8" borderId="10" xfId="1" applyNumberFormat="1" applyFont="1" applyFill="1" applyBorder="1" applyProtection="1">
      <protection locked="0"/>
    </xf>
    <xf numFmtId="2" fontId="3" fillId="7" borderId="7" xfId="2" applyNumberFormat="1" applyFont="1" applyFill="1" applyBorder="1" applyProtection="1">
      <protection locked="0"/>
    </xf>
    <xf numFmtId="37" fontId="3" fillId="7" borderId="7" xfId="1" applyNumberFormat="1" applyFont="1" applyFill="1" applyBorder="1" applyProtection="1">
      <protection locked="0"/>
    </xf>
    <xf numFmtId="2" fontId="3" fillId="8" borderId="7" xfId="2" applyNumberFormat="1" applyFont="1" applyFill="1" applyBorder="1" applyProtection="1">
      <protection locked="0"/>
    </xf>
    <xf numFmtId="37" fontId="3" fillId="8" borderId="7" xfId="1" applyNumberFormat="1" applyFont="1" applyFill="1" applyBorder="1" applyProtection="1">
      <protection locked="0"/>
    </xf>
    <xf numFmtId="0" fontId="3" fillId="7" borderId="7" xfId="0" applyFont="1" applyFill="1" applyBorder="1" applyProtection="1">
      <protection locked="0"/>
    </xf>
    <xf numFmtId="0" fontId="3" fillId="8" borderId="7" xfId="0" applyFont="1" applyFill="1" applyBorder="1" applyProtection="1">
      <protection locked="0"/>
    </xf>
    <xf numFmtId="0" fontId="3" fillId="7" borderId="10" xfId="0" applyFont="1" applyFill="1" applyBorder="1" applyProtection="1">
      <protection locked="0"/>
    </xf>
    <xf numFmtId="0" fontId="3" fillId="8" borderId="10" xfId="0" applyFont="1" applyFill="1" applyBorder="1" applyProtection="1">
      <protection locked="0"/>
    </xf>
    <xf numFmtId="2" fontId="15" fillId="0" borderId="0" xfId="0" applyNumberFormat="1" applyFont="1"/>
    <xf numFmtId="1" fontId="12" fillId="6" borderId="12" xfId="2" quotePrefix="1" applyNumberFormat="1" applyFont="1" applyFill="1" applyBorder="1" applyProtection="1">
      <protection locked="0"/>
    </xf>
    <xf numFmtId="9" fontId="4" fillId="0" borderId="0" xfId="0" applyNumberFormat="1" applyFont="1"/>
    <xf numFmtId="9" fontId="6" fillId="0" borderId="0" xfId="0" applyNumberFormat="1" applyFont="1"/>
    <xf numFmtId="9" fontId="2" fillId="0" borderId="0" xfId="0" applyNumberFormat="1" applyFont="1" applyAlignment="1">
      <alignment horizont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9" fontId="12" fillId="4" borderId="12" xfId="2" applyFont="1" applyFill="1" applyBorder="1" applyProtection="1">
      <protection locked="0"/>
    </xf>
    <xf numFmtId="9" fontId="3" fillId="4" borderId="13" xfId="2" applyFont="1" applyFill="1" applyBorder="1" applyProtection="1">
      <protection locked="0"/>
    </xf>
    <xf numFmtId="9" fontId="3" fillId="4" borderId="10" xfId="2" applyFont="1" applyFill="1" applyBorder="1" applyProtection="1">
      <protection locked="0"/>
    </xf>
    <xf numFmtId="9" fontId="3" fillId="4" borderId="7" xfId="2" applyFont="1" applyFill="1" applyBorder="1" applyProtection="1">
      <protection locked="0"/>
    </xf>
    <xf numFmtId="9" fontId="3" fillId="2" borderId="5" xfId="0" applyNumberFormat="1" applyFont="1" applyFill="1" applyBorder="1"/>
    <xf numFmtId="9" fontId="3" fillId="0" borderId="0" xfId="0" applyNumberFormat="1" applyFont="1"/>
    <xf numFmtId="9" fontId="3" fillId="0" borderId="0" xfId="0" applyNumberFormat="1" applyFont="1" applyAlignment="1">
      <alignment horizontal="center" wrapText="1"/>
    </xf>
    <xf numFmtId="9" fontId="2" fillId="0" borderId="0" xfId="1" applyNumberFormat="1" applyFont="1" applyFill="1" applyBorder="1" applyAlignment="1">
      <alignment horizontal="center" vertical="center"/>
    </xf>
    <xf numFmtId="9" fontId="3" fillId="0" borderId="0" xfId="1" applyNumberFormat="1" applyFont="1" applyFill="1" applyBorder="1"/>
    <xf numFmtId="9" fontId="2" fillId="0" borderId="0" xfId="1" applyNumberFormat="1" applyFont="1" applyFill="1" applyBorder="1"/>
    <xf numFmtId="9" fontId="0" fillId="0" borderId="0" xfId="0" applyNumberFormat="1"/>
    <xf numFmtId="9" fontId="12" fillId="6" borderId="7" xfId="2" applyFont="1" applyFill="1" applyBorder="1" applyProtection="1">
      <protection locked="0"/>
    </xf>
    <xf numFmtId="9" fontId="3" fillId="6" borderId="16" xfId="2" applyFont="1" applyFill="1" applyBorder="1" applyProtection="1">
      <protection locked="0"/>
    </xf>
    <xf numFmtId="9" fontId="3" fillId="6" borderId="15" xfId="2" applyFont="1" applyFill="1" applyBorder="1" applyProtection="1">
      <protection locked="0"/>
    </xf>
    <xf numFmtId="9" fontId="3" fillId="6" borderId="10" xfId="2" applyFont="1" applyFill="1" applyBorder="1" applyProtection="1">
      <protection locked="0"/>
    </xf>
    <xf numFmtId="9" fontId="3" fillId="6" borderId="7" xfId="2" applyFont="1" applyFill="1" applyBorder="1" applyProtection="1">
      <protection locked="0"/>
    </xf>
    <xf numFmtId="9" fontId="2" fillId="0" borderId="0" xfId="0" applyNumberFormat="1" applyFont="1" applyAlignment="1">
      <alignment horizontal="right"/>
    </xf>
    <xf numFmtId="9" fontId="5" fillId="0" borderId="0" xfId="0" applyNumberFormat="1" applyFont="1"/>
    <xf numFmtId="164" fontId="2" fillId="2" borderId="5" xfId="1" applyNumberFormat="1" applyFont="1" applyFill="1" applyBorder="1" applyProtection="1"/>
    <xf numFmtId="164" fontId="12" fillId="0" borderId="0" xfId="1" applyNumberFormat="1" applyFont="1" applyFill="1" applyBorder="1" applyProtection="1">
      <protection locked="0"/>
    </xf>
    <xf numFmtId="164" fontId="3" fillId="0" borderId="0" xfId="1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0" fillId="4" borderId="2" xfId="0" applyFont="1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6" fillId="4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2" fillId="0" borderId="2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DDEE"/>
      <color rgb="FFFFFFCC"/>
      <color rgb="FFFFC9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9525</xdr:rowOff>
    </xdr:from>
    <xdr:to>
      <xdr:col>1</xdr:col>
      <xdr:colOff>333376</xdr:colOff>
      <xdr:row>2</xdr:row>
      <xdr:rowOff>10463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3C3C94-CC5C-41CC-A860-60181DDB0C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085"/>
        <a:stretch/>
      </xdr:blipFill>
      <xdr:spPr>
        <a:xfrm>
          <a:off x="168276" y="149225"/>
          <a:ext cx="250825" cy="28986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9525</xdr:rowOff>
    </xdr:from>
    <xdr:to>
      <xdr:col>1</xdr:col>
      <xdr:colOff>330201</xdr:colOff>
      <xdr:row>2</xdr:row>
      <xdr:rowOff>7288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477EFF-E5B9-4B5C-8ED9-741274E09E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085"/>
        <a:stretch/>
      </xdr:blipFill>
      <xdr:spPr>
        <a:xfrm>
          <a:off x="168276" y="149225"/>
          <a:ext cx="247650" cy="286688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9525</xdr:rowOff>
    </xdr:from>
    <xdr:to>
      <xdr:col>1</xdr:col>
      <xdr:colOff>330201</xdr:colOff>
      <xdr:row>2</xdr:row>
      <xdr:rowOff>7288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332160-05E2-4CDB-BAC7-771D081503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085"/>
        <a:stretch/>
      </xdr:blipFill>
      <xdr:spPr>
        <a:xfrm>
          <a:off x="168276" y="149225"/>
          <a:ext cx="250825" cy="28986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9525</xdr:rowOff>
    </xdr:from>
    <xdr:to>
      <xdr:col>1</xdr:col>
      <xdr:colOff>333376</xdr:colOff>
      <xdr:row>2</xdr:row>
      <xdr:rowOff>10463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3C554-0173-4340-A36E-47459F631C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085"/>
        <a:stretch/>
      </xdr:blipFill>
      <xdr:spPr>
        <a:xfrm>
          <a:off x="168276" y="149225"/>
          <a:ext cx="247650" cy="286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A9087-2508-48A6-8E83-AC6BD056DDE7}">
  <sheetPr>
    <pageSetUpPr fitToPage="1"/>
  </sheetPr>
  <dimension ref="B1:AN52"/>
  <sheetViews>
    <sheetView tabSelected="1" topLeftCell="A10" zoomScale="106" zoomScaleNormal="106" workbookViewId="0">
      <selection activeCell="L21" sqref="L21"/>
    </sheetView>
  </sheetViews>
  <sheetFormatPr defaultColWidth="8.81640625" defaultRowHeight="14.5"/>
  <cols>
    <col min="1" max="1" width="1.1796875" customWidth="1"/>
    <col min="2" max="2" width="24.7265625" customWidth="1"/>
    <col min="3" max="3" width="13.81640625" customWidth="1"/>
    <col min="4" max="4" width="11.26953125" customWidth="1"/>
    <col min="5" max="5" width="2" customWidth="1"/>
    <col min="6" max="6" width="10.453125" style="130" customWidth="1"/>
    <col min="8" max="8" width="12.26953125" customWidth="1"/>
    <col min="9" max="9" width="12.453125" customWidth="1"/>
    <col min="10" max="10" width="2.81640625" customWidth="1"/>
    <col min="11" max="11" width="9.1796875" customWidth="1"/>
    <col min="12" max="12" width="9.1796875" style="130" customWidth="1"/>
    <col min="13" max="13" width="11.453125" customWidth="1"/>
    <col min="14" max="14" width="11.81640625" customWidth="1"/>
    <col min="15" max="15" width="11.453125" customWidth="1"/>
    <col min="16" max="16" width="2.453125" customWidth="1"/>
    <col min="17" max="17" width="9.7265625" customWidth="1"/>
    <col min="18" max="18" width="9.7265625" style="130" customWidth="1"/>
    <col min="20" max="20" width="12.453125" customWidth="1"/>
    <col min="21" max="21" width="11.1796875" customWidth="1"/>
    <col min="22" max="22" width="2.453125" customWidth="1"/>
    <col min="23" max="23" width="9.7265625" customWidth="1"/>
    <col min="24" max="24" width="9.7265625" style="130" customWidth="1"/>
    <col min="26" max="26" width="12.453125" customWidth="1"/>
    <col min="27" max="27" width="11.1796875" customWidth="1"/>
    <col min="28" max="28" width="2.453125" customWidth="1"/>
    <col min="29" max="29" width="9.7265625" customWidth="1"/>
    <col min="30" max="30" width="9.7265625" style="130" customWidth="1"/>
    <col min="32" max="32" width="12.453125" customWidth="1"/>
    <col min="33" max="33" width="11.1796875" customWidth="1"/>
    <col min="34" max="34" width="2.453125" customWidth="1"/>
    <col min="35" max="35" width="16.26953125" customWidth="1"/>
  </cols>
  <sheetData>
    <row r="1" spans="2:34" s="3" customFormat="1" ht="11.5">
      <c r="F1" s="116"/>
      <c r="L1" s="116"/>
      <c r="R1" s="116"/>
      <c r="X1" s="116"/>
      <c r="AD1" s="116"/>
    </row>
    <row r="2" spans="2:34" s="4" customFormat="1" ht="22.5" customHeight="1">
      <c r="B2" s="151" t="s">
        <v>53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3"/>
      <c r="X2" s="137"/>
      <c r="AD2" s="137"/>
    </row>
    <row r="3" spans="2:34" s="3" customFormat="1" ht="11.5">
      <c r="F3" s="116"/>
      <c r="L3" s="116"/>
      <c r="R3" s="116"/>
      <c r="X3" s="116"/>
      <c r="AD3" s="116"/>
    </row>
    <row r="4" spans="2:34" s="3" customFormat="1" ht="13">
      <c r="B4" s="5" t="s">
        <v>0</v>
      </c>
      <c r="F4" s="116"/>
      <c r="K4" s="46"/>
      <c r="L4" s="116"/>
      <c r="R4" s="116"/>
      <c r="X4" s="116"/>
      <c r="AD4" s="116"/>
    </row>
    <row r="5" spans="2:34" s="3" customFormat="1" ht="11.5">
      <c r="F5" s="116"/>
      <c r="L5" s="116"/>
      <c r="R5" s="116"/>
      <c r="X5" s="116"/>
      <c r="AD5" s="116"/>
    </row>
    <row r="6" spans="2:34" s="3" customFormat="1" ht="26.25" customHeight="1">
      <c r="B6" s="44" t="s">
        <v>1</v>
      </c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6"/>
      <c r="X6" s="116"/>
      <c r="AD6" s="116"/>
    </row>
    <row r="7" spans="2:34" s="3" customFormat="1" ht="26.25" customHeight="1">
      <c r="B7" s="44" t="s">
        <v>2</v>
      </c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6"/>
      <c r="X7" s="116"/>
      <c r="AD7" s="116"/>
    </row>
    <row r="8" spans="2:34" s="3" customFormat="1" ht="26.25" customHeight="1" thickBot="1">
      <c r="B8" s="48" t="s">
        <v>48</v>
      </c>
      <c r="C8" s="6"/>
      <c r="D8" s="6"/>
      <c r="E8" s="6"/>
      <c r="F8" s="117"/>
      <c r="G8" s="6"/>
      <c r="H8" s="6"/>
      <c r="I8" s="6"/>
      <c r="J8" s="6"/>
      <c r="K8" s="6"/>
      <c r="L8" s="117"/>
      <c r="M8" s="6"/>
      <c r="N8" s="6"/>
      <c r="O8" s="6"/>
      <c r="P8" s="6"/>
      <c r="Q8" s="6"/>
      <c r="R8" s="117"/>
      <c r="S8" s="6"/>
      <c r="T8" s="6"/>
      <c r="U8" s="6"/>
      <c r="V8" s="6"/>
      <c r="W8" s="6"/>
      <c r="X8" s="116"/>
      <c r="AD8" s="116"/>
      <c r="AH8" s="6"/>
    </row>
    <row r="9" spans="2:34" s="3" customFormat="1" ht="13.5" thickBot="1">
      <c r="B9" s="180" t="s">
        <v>49</v>
      </c>
      <c r="C9" s="181"/>
      <c r="D9" s="181"/>
      <c r="E9" s="182"/>
      <c r="F9" s="116"/>
      <c r="L9" s="116"/>
      <c r="Q9" s="6"/>
      <c r="R9" s="117"/>
      <c r="X9" s="116"/>
      <c r="AD9" s="116"/>
    </row>
    <row r="10" spans="2:34">
      <c r="B10" s="143" t="s">
        <v>3</v>
      </c>
      <c r="C10" s="144"/>
      <c r="D10" s="144"/>
      <c r="E10" s="145"/>
      <c r="F10" s="118"/>
      <c r="G10" s="163" t="s">
        <v>50</v>
      </c>
      <c r="H10" s="164"/>
      <c r="I10" s="165"/>
      <c r="J10" s="7"/>
      <c r="P10" s="31"/>
    </row>
    <row r="11" spans="2:34" ht="24" customHeight="1">
      <c r="B11" s="143" t="s">
        <v>51</v>
      </c>
      <c r="C11" s="144"/>
      <c r="D11" s="144"/>
      <c r="E11" s="145"/>
      <c r="F11" s="118"/>
      <c r="G11" s="91" t="s">
        <v>7</v>
      </c>
      <c r="H11" s="28" t="s">
        <v>8</v>
      </c>
      <c r="I11" s="92" t="s">
        <v>9</v>
      </c>
      <c r="J11" s="7"/>
      <c r="P11" s="8"/>
    </row>
    <row r="12" spans="2:34" ht="15" thickBot="1">
      <c r="B12" s="146"/>
      <c r="C12" s="147"/>
      <c r="D12" s="147"/>
      <c r="E12" s="148"/>
      <c r="F12" s="118"/>
      <c r="G12" s="88"/>
      <c r="H12" s="89"/>
      <c r="I12" s="90">
        <f>EDATE(H12,G12)</f>
        <v>0</v>
      </c>
      <c r="J12" s="7"/>
      <c r="P12" s="30"/>
    </row>
    <row r="13" spans="2:34" ht="14.5" customHeight="1">
      <c r="B13" s="157" t="s">
        <v>52</v>
      </c>
      <c r="C13" s="158"/>
      <c r="D13" s="158"/>
      <c r="E13" s="159"/>
      <c r="F13" s="118"/>
      <c r="G13" s="93"/>
      <c r="H13" s="94"/>
      <c r="I13" s="30"/>
      <c r="J13" s="7"/>
      <c r="P13" s="30"/>
    </row>
    <row r="14" spans="2:34" ht="15" thickBot="1">
      <c r="B14" s="160"/>
      <c r="C14" s="161"/>
      <c r="D14" s="161"/>
      <c r="E14" s="162"/>
      <c r="F14" s="118"/>
      <c r="G14" s="7"/>
      <c r="H14" s="7"/>
      <c r="I14" s="7"/>
      <c r="K14" s="7"/>
      <c r="L14" s="118"/>
      <c r="M14" s="7"/>
      <c r="N14" s="7"/>
      <c r="O14" s="7"/>
      <c r="P14" s="7"/>
      <c r="Q14" s="7"/>
      <c r="R14" s="118"/>
      <c r="S14" s="7"/>
      <c r="T14" s="7"/>
      <c r="U14" s="7"/>
      <c r="V14" s="7"/>
      <c r="AH14" s="7"/>
    </row>
    <row r="15" spans="2:34">
      <c r="B15" s="87"/>
      <c r="C15" s="87"/>
      <c r="D15" s="87"/>
      <c r="E15" s="87"/>
      <c r="F15" s="118"/>
      <c r="G15" s="7"/>
      <c r="H15" s="7"/>
      <c r="I15" s="7"/>
      <c r="K15" s="7"/>
      <c r="L15" s="118"/>
      <c r="M15" s="7"/>
      <c r="N15" s="7"/>
      <c r="O15" s="7"/>
      <c r="P15" s="7"/>
      <c r="Q15" s="7"/>
      <c r="R15" s="118"/>
      <c r="S15" s="7"/>
      <c r="T15" s="7"/>
      <c r="U15" s="7"/>
      <c r="V15" s="7"/>
      <c r="AH15" s="7"/>
    </row>
    <row r="16" spans="2:34">
      <c r="B16" s="1" t="s">
        <v>10</v>
      </c>
      <c r="C16" s="2"/>
      <c r="D16" s="7"/>
      <c r="E16" s="7"/>
      <c r="F16" s="166" t="s">
        <v>4</v>
      </c>
      <c r="G16" s="167"/>
      <c r="H16" s="167"/>
      <c r="I16" s="168"/>
      <c r="K16" s="177" t="s">
        <v>5</v>
      </c>
      <c r="L16" s="178"/>
      <c r="M16" s="178"/>
      <c r="N16" s="178"/>
      <c r="O16" s="179"/>
      <c r="P16" s="7"/>
      <c r="Q16" s="169" t="s">
        <v>6</v>
      </c>
      <c r="R16" s="170"/>
      <c r="S16" s="170"/>
      <c r="T16" s="152"/>
      <c r="U16" s="153"/>
      <c r="W16" s="171" t="s">
        <v>55</v>
      </c>
      <c r="X16" s="172"/>
      <c r="Y16" s="172"/>
      <c r="Z16" s="172"/>
      <c r="AA16" s="173"/>
      <c r="AC16" s="174" t="s">
        <v>54</v>
      </c>
      <c r="AD16" s="175"/>
      <c r="AE16" s="175"/>
      <c r="AF16" s="175"/>
      <c r="AG16" s="176"/>
    </row>
    <row r="17" spans="2:35" s="35" customFormat="1" ht="34.5">
      <c r="B17" s="36" t="s">
        <v>11</v>
      </c>
      <c r="C17" s="36" t="s">
        <v>12</v>
      </c>
      <c r="D17" s="16" t="s">
        <v>13</v>
      </c>
      <c r="E17" s="8"/>
      <c r="F17" s="119" t="s">
        <v>14</v>
      </c>
      <c r="G17" s="16" t="s">
        <v>15</v>
      </c>
      <c r="H17" s="16" t="s">
        <v>16</v>
      </c>
      <c r="I17" s="16" t="s">
        <v>17</v>
      </c>
      <c r="J17" s="8"/>
      <c r="K17" s="16" t="s">
        <v>18</v>
      </c>
      <c r="L17" s="119" t="s">
        <v>14</v>
      </c>
      <c r="M17" s="16" t="s">
        <v>15</v>
      </c>
      <c r="N17" s="16" t="s">
        <v>16</v>
      </c>
      <c r="O17" s="16" t="s">
        <v>17</v>
      </c>
      <c r="P17" s="8"/>
      <c r="Q17" s="16" t="s">
        <v>19</v>
      </c>
      <c r="R17" s="119" t="s">
        <v>14</v>
      </c>
      <c r="S17" s="16" t="s">
        <v>15</v>
      </c>
      <c r="T17" s="16" t="s">
        <v>16</v>
      </c>
      <c r="U17" s="16" t="s">
        <v>17</v>
      </c>
      <c r="V17" s="8"/>
      <c r="W17" s="16" t="s">
        <v>19</v>
      </c>
      <c r="X17" s="119" t="s">
        <v>14</v>
      </c>
      <c r="Y17" s="16" t="s">
        <v>15</v>
      </c>
      <c r="Z17" s="16" t="s">
        <v>16</v>
      </c>
      <c r="AA17" s="16" t="s">
        <v>17</v>
      </c>
      <c r="AB17" s="8"/>
      <c r="AC17" s="16" t="s">
        <v>19</v>
      </c>
      <c r="AD17" s="119" t="s">
        <v>14</v>
      </c>
      <c r="AE17" s="16" t="s">
        <v>15</v>
      </c>
      <c r="AF17" s="16" t="s">
        <v>16</v>
      </c>
      <c r="AG17" s="16" t="s">
        <v>17</v>
      </c>
      <c r="AH17" s="8"/>
      <c r="AI17" s="16" t="s">
        <v>20</v>
      </c>
    </row>
    <row r="18" spans="2:35" s="50" customFormat="1">
      <c r="B18" s="51" t="s">
        <v>21</v>
      </c>
      <c r="C18" s="51" t="s">
        <v>22</v>
      </c>
      <c r="D18" s="52">
        <v>120000</v>
      </c>
      <c r="E18" s="139"/>
      <c r="F18" s="120">
        <v>0.1</v>
      </c>
      <c r="G18" s="57">
        <v>12</v>
      </c>
      <c r="H18" s="58">
        <v>4621</v>
      </c>
      <c r="I18" s="49">
        <f>(((D18+H18)/12)*G18)*F18</f>
        <v>12462.1</v>
      </c>
      <c r="J18" s="47"/>
      <c r="K18" s="115">
        <f>((D18*0.03))</f>
        <v>3600</v>
      </c>
      <c r="L18" s="131">
        <v>0.1</v>
      </c>
      <c r="M18" s="63">
        <v>12</v>
      </c>
      <c r="N18" s="64">
        <v>4759.63</v>
      </c>
      <c r="O18" s="49">
        <f>(D18+K18+N18)/12*L18*M18</f>
        <v>12835.963000000002</v>
      </c>
      <c r="P18" s="47"/>
      <c r="Q18" s="115">
        <f>((D18+K18)*0.03)</f>
        <v>3708</v>
      </c>
      <c r="R18" s="131">
        <v>0.1</v>
      </c>
      <c r="S18" s="74">
        <v>12</v>
      </c>
      <c r="T18" s="75">
        <v>4902.7</v>
      </c>
      <c r="U18" s="49">
        <f>(D18+K18+Q18+T18)/12*R18*S18</f>
        <v>13221.07</v>
      </c>
      <c r="V18" s="47"/>
      <c r="W18" s="115">
        <f>((D18+K18+Q18)*0.03)</f>
        <v>3819.24</v>
      </c>
      <c r="X18" s="131">
        <v>0.1</v>
      </c>
      <c r="Y18" s="95">
        <v>12</v>
      </c>
      <c r="Z18" s="96">
        <v>4902.7</v>
      </c>
      <c r="AA18" s="49">
        <f>(D18+K18+Q18+W18+Z18)/12*X18*Y18</f>
        <v>13602.994000000001</v>
      </c>
      <c r="AB18" s="47"/>
      <c r="AC18" s="115">
        <f>((D18+K18+Q18+W18)*0.03)</f>
        <v>3933.8171999999995</v>
      </c>
      <c r="AD18" s="131">
        <v>0.1</v>
      </c>
      <c r="AE18" s="97">
        <v>12</v>
      </c>
      <c r="AF18" s="98">
        <v>4902.7</v>
      </c>
      <c r="AG18" s="49">
        <f>(D18+K18+W18+Q18+AC18+AF18)/12*AD18*AE18</f>
        <v>13996.37572</v>
      </c>
      <c r="AH18" s="47"/>
      <c r="AI18" s="49">
        <f>I18+O18+U18+AA18+AG18</f>
        <v>66118.502720000004</v>
      </c>
    </row>
    <row r="19" spans="2:35">
      <c r="B19" s="53"/>
      <c r="C19" s="53"/>
      <c r="D19" s="54">
        <v>0</v>
      </c>
      <c r="E19" s="140"/>
      <c r="F19" s="121"/>
      <c r="G19" s="99"/>
      <c r="H19" s="59">
        <v>0</v>
      </c>
      <c r="I19" s="49">
        <f t="shared" ref="I19:I24" si="0">(((D19+H19)/12)*G19)*F19</f>
        <v>0</v>
      </c>
      <c r="J19" s="9"/>
      <c r="K19" s="65"/>
      <c r="L19" s="132"/>
      <c r="M19" s="66"/>
      <c r="N19" s="67"/>
      <c r="O19" s="49">
        <f t="shared" ref="O19:O24" si="1">(D19+K19+N19)/12*L19*M19</f>
        <v>0</v>
      </c>
      <c r="P19" s="9"/>
      <c r="Q19" s="65"/>
      <c r="R19" s="132"/>
      <c r="S19" s="76"/>
      <c r="T19" s="77"/>
      <c r="U19" s="49">
        <f t="shared" ref="U19:U24" si="2">(D19+K19+Q19+T19)/12*R19*S19</f>
        <v>0</v>
      </c>
      <c r="V19" s="9"/>
      <c r="W19" s="65"/>
      <c r="X19" s="132"/>
      <c r="Y19" s="100"/>
      <c r="Z19" s="101"/>
      <c r="AA19" s="49">
        <f t="shared" ref="AA19:AA23" si="3">(D19+K19+Q19+W19+Z19)/12*X19*Y19</f>
        <v>0</v>
      </c>
      <c r="AB19" s="9"/>
      <c r="AC19" s="65"/>
      <c r="AD19" s="132"/>
      <c r="AE19" s="102"/>
      <c r="AF19" s="103"/>
      <c r="AG19" s="49">
        <f t="shared" ref="AG19:AG24" si="4">(D19+K19+W19+Q19+AC19+AF19)/12*AD19*AE19</f>
        <v>0</v>
      </c>
      <c r="AH19" s="9"/>
      <c r="AI19" s="49">
        <f t="shared" ref="AI19:AI24" si="5">I19+O19+U19+AA19+AG19</f>
        <v>0</v>
      </c>
    </row>
    <row r="20" spans="2:35">
      <c r="B20" s="53"/>
      <c r="C20" s="53"/>
      <c r="D20" s="54">
        <v>0</v>
      </c>
      <c r="E20" s="140"/>
      <c r="F20" s="121"/>
      <c r="G20" s="99"/>
      <c r="H20" s="59">
        <v>0</v>
      </c>
      <c r="I20" s="49">
        <f t="shared" si="0"/>
        <v>0</v>
      </c>
      <c r="J20" s="9"/>
      <c r="K20" s="65"/>
      <c r="L20" s="132"/>
      <c r="M20" s="66"/>
      <c r="N20" s="67"/>
      <c r="O20" s="49">
        <f t="shared" si="1"/>
        <v>0</v>
      </c>
      <c r="P20" s="9"/>
      <c r="Q20" s="65"/>
      <c r="R20" s="132"/>
      <c r="S20" s="76"/>
      <c r="T20" s="77"/>
      <c r="U20" s="49">
        <f t="shared" si="2"/>
        <v>0</v>
      </c>
      <c r="V20" s="9"/>
      <c r="W20" s="65"/>
      <c r="X20" s="132"/>
      <c r="Y20" s="100"/>
      <c r="Z20" s="101"/>
      <c r="AA20" s="49">
        <f t="shared" si="3"/>
        <v>0</v>
      </c>
      <c r="AB20" s="9"/>
      <c r="AC20" s="65"/>
      <c r="AD20" s="132"/>
      <c r="AE20" s="102"/>
      <c r="AF20" s="103"/>
      <c r="AG20" s="49">
        <f t="shared" si="4"/>
        <v>0</v>
      </c>
      <c r="AH20" s="9"/>
      <c r="AI20" s="49">
        <f t="shared" si="5"/>
        <v>0</v>
      </c>
    </row>
    <row r="21" spans="2:35">
      <c r="B21" s="53"/>
      <c r="C21" s="53"/>
      <c r="D21" s="54">
        <v>0</v>
      </c>
      <c r="E21" s="140"/>
      <c r="F21" s="121"/>
      <c r="G21" s="99"/>
      <c r="H21" s="59">
        <v>0</v>
      </c>
      <c r="I21" s="49">
        <f t="shared" si="0"/>
        <v>0</v>
      </c>
      <c r="J21" s="9"/>
      <c r="K21" s="65"/>
      <c r="L21" s="132"/>
      <c r="M21" s="66"/>
      <c r="N21" s="67"/>
      <c r="O21" s="49">
        <f t="shared" si="1"/>
        <v>0</v>
      </c>
      <c r="P21" s="9"/>
      <c r="Q21" s="65"/>
      <c r="R21" s="132"/>
      <c r="S21" s="76"/>
      <c r="T21" s="77"/>
      <c r="U21" s="49">
        <f t="shared" si="2"/>
        <v>0</v>
      </c>
      <c r="V21" s="9"/>
      <c r="W21" s="65"/>
      <c r="X21" s="132"/>
      <c r="Y21" s="100"/>
      <c r="Z21" s="101"/>
      <c r="AA21" s="49">
        <f t="shared" si="3"/>
        <v>0</v>
      </c>
      <c r="AB21" s="9"/>
      <c r="AC21" s="65"/>
      <c r="AD21" s="132"/>
      <c r="AE21" s="102"/>
      <c r="AF21" s="103"/>
      <c r="AG21" s="49">
        <f t="shared" si="4"/>
        <v>0</v>
      </c>
      <c r="AH21" s="9"/>
      <c r="AI21" s="49">
        <f t="shared" si="5"/>
        <v>0</v>
      </c>
    </row>
    <row r="22" spans="2:35">
      <c r="B22" s="53"/>
      <c r="C22" s="53"/>
      <c r="D22" s="54">
        <v>0</v>
      </c>
      <c r="E22" s="140"/>
      <c r="F22" s="121"/>
      <c r="G22" s="99"/>
      <c r="H22" s="59">
        <v>0</v>
      </c>
      <c r="I22" s="49">
        <f t="shared" si="0"/>
        <v>0</v>
      </c>
      <c r="J22" s="9"/>
      <c r="K22" s="68"/>
      <c r="L22" s="133"/>
      <c r="M22" s="66"/>
      <c r="N22" s="67"/>
      <c r="O22" s="49">
        <f t="shared" si="1"/>
        <v>0</v>
      </c>
      <c r="P22" s="9"/>
      <c r="Q22" s="68"/>
      <c r="R22" s="133"/>
      <c r="S22" s="76"/>
      <c r="T22" s="77"/>
      <c r="U22" s="49">
        <f t="shared" si="2"/>
        <v>0</v>
      </c>
      <c r="V22" s="9"/>
      <c r="W22" s="68"/>
      <c r="X22" s="133"/>
      <c r="Y22" s="100"/>
      <c r="Z22" s="101"/>
      <c r="AA22" s="49">
        <f t="shared" si="3"/>
        <v>0</v>
      </c>
      <c r="AB22" s="9"/>
      <c r="AC22" s="68"/>
      <c r="AD22" s="133"/>
      <c r="AE22" s="102"/>
      <c r="AF22" s="103"/>
      <c r="AG22" s="49">
        <f t="shared" si="4"/>
        <v>0</v>
      </c>
      <c r="AH22" s="9"/>
      <c r="AI22" s="49">
        <f t="shared" si="5"/>
        <v>0</v>
      </c>
    </row>
    <row r="23" spans="2:35">
      <c r="B23" s="53"/>
      <c r="C23" s="53"/>
      <c r="D23" s="54">
        <v>0</v>
      </c>
      <c r="E23" s="140"/>
      <c r="F23" s="122"/>
      <c r="G23" s="61"/>
      <c r="H23" s="59">
        <v>0</v>
      </c>
      <c r="I23" s="49">
        <f t="shared" si="0"/>
        <v>0</v>
      </c>
      <c r="J23" s="9"/>
      <c r="K23" s="68"/>
      <c r="L23" s="134"/>
      <c r="M23" s="69"/>
      <c r="N23" s="70"/>
      <c r="O23" s="49">
        <f t="shared" si="1"/>
        <v>0</v>
      </c>
      <c r="P23" s="9"/>
      <c r="Q23" s="68"/>
      <c r="R23" s="134"/>
      <c r="S23" s="76"/>
      <c r="T23" s="78"/>
      <c r="U23" s="49">
        <f t="shared" si="2"/>
        <v>0</v>
      </c>
      <c r="V23" s="9"/>
      <c r="W23" s="68"/>
      <c r="X23" s="134"/>
      <c r="Y23" s="100"/>
      <c r="Z23" s="104"/>
      <c r="AA23" s="49">
        <f t="shared" si="3"/>
        <v>0</v>
      </c>
      <c r="AB23" s="9"/>
      <c r="AC23" s="68"/>
      <c r="AD23" s="134"/>
      <c r="AE23" s="102"/>
      <c r="AF23" s="105"/>
      <c r="AG23" s="49">
        <f t="shared" si="4"/>
        <v>0</v>
      </c>
      <c r="AH23" s="9"/>
      <c r="AI23" s="49">
        <f t="shared" si="5"/>
        <v>0</v>
      </c>
    </row>
    <row r="24" spans="2:35">
      <c r="B24" s="55"/>
      <c r="C24" s="55"/>
      <c r="D24" s="56">
        <v>0</v>
      </c>
      <c r="E24" s="140"/>
      <c r="F24" s="123"/>
      <c r="G24" s="62"/>
      <c r="H24" s="60">
        <v>0</v>
      </c>
      <c r="I24" s="49">
        <f t="shared" si="0"/>
        <v>0</v>
      </c>
      <c r="J24" s="9"/>
      <c r="K24" s="71"/>
      <c r="L24" s="135"/>
      <c r="M24" s="72"/>
      <c r="N24" s="73"/>
      <c r="O24" s="49">
        <f t="shared" si="1"/>
        <v>0</v>
      </c>
      <c r="P24" s="9"/>
      <c r="Q24" s="71"/>
      <c r="R24" s="135"/>
      <c r="S24" s="79"/>
      <c r="T24" s="80"/>
      <c r="U24" s="49">
        <f t="shared" si="2"/>
        <v>0</v>
      </c>
      <c r="V24" s="9"/>
      <c r="W24" s="71"/>
      <c r="X24" s="135"/>
      <c r="Y24" s="106"/>
      <c r="Z24" s="107"/>
      <c r="AA24" s="49">
        <f>(D24+K24+Q24+W24+Z24)/12*X24*Y24</f>
        <v>0</v>
      </c>
      <c r="AB24" s="9"/>
      <c r="AC24" s="71"/>
      <c r="AD24" s="135"/>
      <c r="AE24" s="108"/>
      <c r="AF24" s="109"/>
      <c r="AG24" s="49">
        <f t="shared" si="4"/>
        <v>0</v>
      </c>
      <c r="AH24" s="9"/>
      <c r="AI24" s="49">
        <f t="shared" si="5"/>
        <v>0</v>
      </c>
    </row>
    <row r="25" spans="2:35">
      <c r="B25" s="14" t="s">
        <v>23</v>
      </c>
      <c r="C25" s="14"/>
      <c r="D25" s="15"/>
      <c r="E25" s="10"/>
      <c r="F25" s="124"/>
      <c r="G25" s="29"/>
      <c r="H25" s="17"/>
      <c r="I25" s="18">
        <f>SUM(I18:I24)</f>
        <v>12462.1</v>
      </c>
      <c r="J25" s="10"/>
      <c r="K25" s="15"/>
      <c r="L25" s="124"/>
      <c r="M25" s="29"/>
      <c r="N25" s="17"/>
      <c r="O25" s="18">
        <f>SUM(O18:O24)</f>
        <v>12835.963000000002</v>
      </c>
      <c r="P25" s="10"/>
      <c r="Q25" s="15"/>
      <c r="R25" s="124"/>
      <c r="S25" s="29"/>
      <c r="T25" s="18"/>
      <c r="U25" s="18">
        <f>SUM(U18:U24)</f>
        <v>13221.07</v>
      </c>
      <c r="V25" s="10"/>
      <c r="W25" s="15"/>
      <c r="X25" s="124"/>
      <c r="Y25" s="29"/>
      <c r="Z25" s="18"/>
      <c r="AA25" s="18">
        <f>SUM(AA18:AA24)</f>
        <v>13602.994000000001</v>
      </c>
      <c r="AB25" s="10"/>
      <c r="AC25" s="15"/>
      <c r="AD25" s="124"/>
      <c r="AE25" s="29"/>
      <c r="AF25" s="18"/>
      <c r="AG25" s="18">
        <f>SUM(AG18:AG24)</f>
        <v>13996.37572</v>
      </c>
      <c r="AH25" s="10"/>
      <c r="AI25" s="18">
        <f>SUM(AI18:AI24)</f>
        <v>66118.502720000004</v>
      </c>
    </row>
    <row r="26" spans="2:35">
      <c r="B26" s="32"/>
      <c r="C26" s="2"/>
      <c r="D26" s="10"/>
      <c r="E26" s="2"/>
      <c r="F26" s="125"/>
      <c r="G26" s="34"/>
      <c r="H26" s="10"/>
      <c r="I26" s="10"/>
      <c r="J26" s="2"/>
      <c r="K26" s="114" t="s">
        <v>24</v>
      </c>
      <c r="L26" s="125"/>
      <c r="M26" s="34"/>
      <c r="N26" s="10"/>
      <c r="O26" s="10"/>
      <c r="P26" s="2"/>
      <c r="Q26" s="33"/>
      <c r="R26" s="125"/>
      <c r="S26" s="10"/>
      <c r="T26" s="10"/>
      <c r="U26" s="10"/>
      <c r="V26" s="10"/>
      <c r="W26" s="33"/>
      <c r="X26" s="125"/>
      <c r="Y26" s="10"/>
      <c r="Z26" s="10"/>
      <c r="AA26" s="10"/>
      <c r="AB26" s="10"/>
      <c r="AC26" s="33"/>
      <c r="AD26" s="125"/>
      <c r="AE26" s="10"/>
      <c r="AF26" s="10"/>
      <c r="AG26" s="10"/>
      <c r="AH26" s="10"/>
    </row>
    <row r="27" spans="2:35">
      <c r="B27" s="1" t="s">
        <v>25</v>
      </c>
      <c r="C27" s="2"/>
      <c r="D27" s="27"/>
      <c r="E27" s="27"/>
      <c r="F27" s="126"/>
      <c r="G27" s="142"/>
      <c r="H27" s="141"/>
      <c r="I27" s="27"/>
      <c r="J27" s="27"/>
      <c r="K27" s="27"/>
      <c r="L27" s="126"/>
      <c r="M27" s="142"/>
      <c r="N27" s="141"/>
      <c r="O27" s="27"/>
      <c r="P27" s="27"/>
      <c r="Q27" s="27"/>
      <c r="R27" s="126"/>
      <c r="S27" s="142"/>
      <c r="T27" s="141"/>
      <c r="U27" s="27"/>
      <c r="V27" s="1"/>
      <c r="W27" s="27"/>
      <c r="X27" s="126"/>
      <c r="Y27" s="142"/>
      <c r="Z27" s="141"/>
      <c r="AA27" s="27"/>
      <c r="AB27" s="1"/>
      <c r="AC27" s="27"/>
      <c r="AD27" s="126"/>
      <c r="AE27" s="142"/>
      <c r="AF27" s="141"/>
      <c r="AG27" s="27"/>
      <c r="AH27" s="1"/>
    </row>
    <row r="28" spans="2:35" ht="23">
      <c r="B28" s="20" t="s">
        <v>26</v>
      </c>
      <c r="C28" s="22" t="s">
        <v>27</v>
      </c>
      <c r="D28" s="12"/>
      <c r="E28" s="12"/>
      <c r="F28" s="127"/>
      <c r="G28" s="38"/>
      <c r="H28" s="37" t="s">
        <v>28</v>
      </c>
      <c r="I28" s="40" t="s">
        <v>29</v>
      </c>
      <c r="J28" s="12"/>
      <c r="K28" s="12"/>
      <c r="L28" s="127"/>
      <c r="M28" s="38"/>
      <c r="N28" s="37" t="s">
        <v>28</v>
      </c>
      <c r="O28" s="40" t="s">
        <v>29</v>
      </c>
      <c r="P28" s="12"/>
      <c r="Q28" s="12"/>
      <c r="R28" s="127"/>
      <c r="S28" s="38"/>
      <c r="T28" s="37" t="s">
        <v>28</v>
      </c>
      <c r="U28" s="40" t="s">
        <v>29</v>
      </c>
      <c r="V28" s="12"/>
      <c r="W28" s="12"/>
      <c r="X28" s="127"/>
      <c r="Y28" s="38"/>
      <c r="Z28" s="37" t="s">
        <v>28</v>
      </c>
      <c r="AA28" s="40" t="s">
        <v>29</v>
      </c>
      <c r="AB28" s="12"/>
      <c r="AC28" s="12"/>
      <c r="AD28" s="127"/>
      <c r="AE28" s="38"/>
      <c r="AF28" s="37" t="s">
        <v>28</v>
      </c>
      <c r="AG28" s="40" t="s">
        <v>29</v>
      </c>
      <c r="AH28" s="12"/>
      <c r="AI28" s="40" t="s">
        <v>30</v>
      </c>
    </row>
    <row r="29" spans="2:35">
      <c r="B29" s="85"/>
      <c r="C29" s="56">
        <v>0</v>
      </c>
      <c r="D29" s="9"/>
      <c r="E29" s="9"/>
      <c r="F29" s="128"/>
      <c r="G29" s="9"/>
      <c r="H29" s="85"/>
      <c r="I29" s="19">
        <f>C29*H29</f>
        <v>0</v>
      </c>
      <c r="J29" s="9"/>
      <c r="K29" s="9"/>
      <c r="L29" s="128"/>
      <c r="M29" s="9"/>
      <c r="N29" s="83"/>
      <c r="O29" s="19">
        <f>C29*N29</f>
        <v>0</v>
      </c>
      <c r="P29" s="9"/>
      <c r="Q29" s="9"/>
      <c r="R29" s="128"/>
      <c r="S29" s="9"/>
      <c r="T29" s="81"/>
      <c r="U29" s="19">
        <f>C29*T29</f>
        <v>0</v>
      </c>
      <c r="V29" s="9"/>
      <c r="W29" s="9"/>
      <c r="X29" s="128"/>
      <c r="Y29" s="9"/>
      <c r="Z29" s="110"/>
      <c r="AA29" s="19">
        <f>C29*Z29</f>
        <v>0</v>
      </c>
      <c r="AB29" s="9"/>
      <c r="AC29" s="9"/>
      <c r="AD29" s="128"/>
      <c r="AE29" s="9"/>
      <c r="AF29" s="111"/>
      <c r="AG29" s="19">
        <f>C29*AF29</f>
        <v>0</v>
      </c>
      <c r="AH29" s="9"/>
      <c r="AI29" s="19">
        <f>I29+O29+U29+AA29+AG29</f>
        <v>0</v>
      </c>
    </row>
    <row r="30" spans="2:35">
      <c r="B30" s="86"/>
      <c r="C30" s="54">
        <v>0</v>
      </c>
      <c r="D30" s="9"/>
      <c r="E30" s="9"/>
      <c r="F30" s="128"/>
      <c r="G30" s="9"/>
      <c r="H30" s="86"/>
      <c r="I30" s="19">
        <f>C30*H30</f>
        <v>0</v>
      </c>
      <c r="J30" s="9"/>
      <c r="K30" s="9"/>
      <c r="L30" s="128"/>
      <c r="M30" s="9"/>
      <c r="N30" s="84"/>
      <c r="O30" s="19">
        <f>C30*N30</f>
        <v>0</v>
      </c>
      <c r="P30" s="9"/>
      <c r="Q30" s="9"/>
      <c r="R30" s="128"/>
      <c r="S30" s="9"/>
      <c r="T30" s="82"/>
      <c r="U30" s="19">
        <f>C30*T30</f>
        <v>0</v>
      </c>
      <c r="V30" s="9"/>
      <c r="W30" s="9"/>
      <c r="X30" s="128"/>
      <c r="Y30" s="9"/>
      <c r="Z30" s="112"/>
      <c r="AA30" s="19">
        <f>C30*Z30</f>
        <v>0</v>
      </c>
      <c r="AB30" s="9"/>
      <c r="AC30" s="9"/>
      <c r="AD30" s="128"/>
      <c r="AE30" s="9"/>
      <c r="AF30" s="113"/>
      <c r="AG30" s="19">
        <f>C30*AF30</f>
        <v>0</v>
      </c>
      <c r="AH30" s="9"/>
      <c r="AI30" s="19">
        <f>I30+O30+U30+AA30+AG30</f>
        <v>0</v>
      </c>
    </row>
    <row r="31" spans="2:35">
      <c r="B31" s="21"/>
      <c r="C31" s="25"/>
      <c r="D31" s="10"/>
      <c r="E31" s="10"/>
      <c r="F31" s="129"/>
      <c r="G31" s="10"/>
      <c r="H31" s="45"/>
      <c r="I31" s="18">
        <f>SUM(I29:I30)</f>
        <v>0</v>
      </c>
      <c r="J31" s="10"/>
      <c r="K31" s="10"/>
      <c r="L31" s="129"/>
      <c r="M31" s="10"/>
      <c r="N31" s="45"/>
      <c r="O31" s="18">
        <f>SUM(O29:O30)</f>
        <v>0</v>
      </c>
      <c r="P31" s="10"/>
      <c r="Q31" s="10"/>
      <c r="R31" s="129"/>
      <c r="S31" s="10"/>
      <c r="T31" s="45"/>
      <c r="U31" s="18">
        <f>SUM(U29:U30)</f>
        <v>0</v>
      </c>
      <c r="V31" s="10"/>
      <c r="W31" s="10"/>
      <c r="X31" s="129"/>
      <c r="Y31" s="10"/>
      <c r="Z31" s="45"/>
      <c r="AA31" s="18">
        <f>SUM(AA29:AA30)</f>
        <v>0</v>
      </c>
      <c r="AB31" s="10"/>
      <c r="AC31" s="10"/>
      <c r="AD31" s="129"/>
      <c r="AE31" s="10"/>
      <c r="AF31" s="45"/>
      <c r="AG31" s="18">
        <f>SUM(AG29:AG30)</f>
        <v>0</v>
      </c>
      <c r="AH31" s="10"/>
      <c r="AI31" s="18">
        <f>SUM(AI29:AI30)</f>
        <v>0</v>
      </c>
    </row>
    <row r="32" spans="2:35">
      <c r="B32" s="32"/>
      <c r="C32" s="11"/>
      <c r="D32" s="10"/>
      <c r="E32" s="10"/>
      <c r="F32" s="129"/>
      <c r="G32" s="10"/>
      <c r="H32" s="34"/>
      <c r="I32" s="10"/>
      <c r="J32" s="10"/>
      <c r="K32" s="10"/>
      <c r="L32" s="129"/>
      <c r="M32" s="10"/>
      <c r="N32" s="2"/>
      <c r="O32" s="10"/>
      <c r="P32" s="10"/>
      <c r="Q32" s="10"/>
      <c r="R32" s="129"/>
      <c r="S32" s="10"/>
      <c r="T32" s="10"/>
      <c r="U32" s="10"/>
      <c r="V32" s="10"/>
      <c r="W32" s="10"/>
      <c r="X32" s="129"/>
      <c r="Y32" s="10"/>
      <c r="Z32" s="10"/>
      <c r="AA32" s="10"/>
      <c r="AB32" s="10"/>
      <c r="AC32" s="10"/>
      <c r="AD32" s="129"/>
      <c r="AE32" s="10"/>
      <c r="AF32" s="10"/>
      <c r="AG32" s="10"/>
      <c r="AH32" s="10"/>
      <c r="AI32" s="10"/>
    </row>
    <row r="33" spans="2:40">
      <c r="B33" s="1" t="s">
        <v>31</v>
      </c>
      <c r="C33" s="2"/>
      <c r="D33" s="27"/>
      <c r="E33" s="27"/>
      <c r="F33" s="126"/>
      <c r="G33" s="27"/>
      <c r="H33" s="141"/>
      <c r="I33" s="141"/>
      <c r="J33" s="27"/>
      <c r="K33" s="27"/>
      <c r="L33" s="126"/>
      <c r="M33" s="27"/>
      <c r="N33" s="141"/>
      <c r="O33" s="141"/>
      <c r="P33" s="27"/>
      <c r="Q33" s="27"/>
      <c r="R33" s="126"/>
      <c r="S33" s="27"/>
      <c r="T33" s="141"/>
      <c r="U33" s="141"/>
      <c r="V33" s="27"/>
      <c r="W33" s="27"/>
      <c r="X33" s="126"/>
      <c r="Y33" s="27"/>
      <c r="Z33" s="141"/>
      <c r="AA33" s="141"/>
      <c r="AB33" s="27"/>
      <c r="AC33" s="27"/>
      <c r="AD33" s="126"/>
      <c r="AE33" s="27"/>
      <c r="AF33" s="141"/>
      <c r="AG33" s="141"/>
      <c r="AH33" s="27"/>
      <c r="AI33" s="1"/>
    </row>
    <row r="34" spans="2:40" ht="23">
      <c r="B34" s="20" t="s">
        <v>26</v>
      </c>
      <c r="C34" s="22" t="s">
        <v>32</v>
      </c>
      <c r="D34" s="12"/>
      <c r="E34" s="12"/>
      <c r="F34" s="127"/>
      <c r="G34" s="12"/>
      <c r="H34" s="16" t="s">
        <v>33</v>
      </c>
      <c r="I34" s="40" t="s">
        <v>34</v>
      </c>
      <c r="J34" s="12"/>
      <c r="K34" s="12"/>
      <c r="L34" s="127"/>
      <c r="M34" s="12"/>
      <c r="N34" s="16" t="s">
        <v>33</v>
      </c>
      <c r="O34" s="40" t="s">
        <v>34</v>
      </c>
      <c r="P34" s="12"/>
      <c r="Q34" s="12"/>
      <c r="R34" s="127"/>
      <c r="S34" s="12"/>
      <c r="T34" s="16" t="s">
        <v>33</v>
      </c>
      <c r="U34" s="40" t="s">
        <v>34</v>
      </c>
      <c r="V34" s="12"/>
      <c r="W34" s="12"/>
      <c r="X34" s="127"/>
      <c r="Y34" s="12"/>
      <c r="Z34" s="16" t="s">
        <v>33</v>
      </c>
      <c r="AA34" s="40" t="s">
        <v>34</v>
      </c>
      <c r="AB34" s="12"/>
      <c r="AC34" s="12"/>
      <c r="AD34" s="127"/>
      <c r="AE34" s="12"/>
      <c r="AF34" s="16" t="s">
        <v>33</v>
      </c>
      <c r="AG34" s="40" t="s">
        <v>34</v>
      </c>
      <c r="AH34" s="12"/>
      <c r="AI34" s="40" t="s">
        <v>35</v>
      </c>
      <c r="AN34" s="35"/>
    </row>
    <row r="35" spans="2:40">
      <c r="B35" s="43" t="s">
        <v>36</v>
      </c>
      <c r="C35" s="54"/>
      <c r="D35" s="9"/>
      <c r="E35" s="9"/>
      <c r="F35" s="128"/>
      <c r="G35" s="9"/>
      <c r="H35" s="86"/>
      <c r="I35" s="26">
        <f>C35*H35</f>
        <v>0</v>
      </c>
      <c r="J35" s="9"/>
      <c r="K35" s="9"/>
      <c r="L35" s="128"/>
      <c r="M35" s="9"/>
      <c r="N35" s="84"/>
      <c r="O35" s="26">
        <f>C35*N35</f>
        <v>0</v>
      </c>
      <c r="P35" s="9"/>
      <c r="Q35" s="9"/>
      <c r="R35" s="128"/>
      <c r="S35" s="9"/>
      <c r="T35" s="82"/>
      <c r="U35" s="26">
        <f>C35*T35</f>
        <v>0</v>
      </c>
      <c r="V35" s="9"/>
      <c r="W35" s="9"/>
      <c r="X35" s="128"/>
      <c r="Y35" s="9"/>
      <c r="Z35" s="112"/>
      <c r="AA35" s="26">
        <f>C35*Z35</f>
        <v>0</v>
      </c>
      <c r="AB35" s="9"/>
      <c r="AC35" s="9"/>
      <c r="AD35" s="128"/>
      <c r="AE35" s="9"/>
      <c r="AF35" s="113"/>
      <c r="AG35" s="26">
        <f>C35*AF35</f>
        <v>0</v>
      </c>
      <c r="AH35" s="9"/>
      <c r="AI35" s="26">
        <f>I35+O35+U35+AA35+AG35</f>
        <v>0</v>
      </c>
    </row>
    <row r="36" spans="2:40">
      <c r="B36" s="21"/>
      <c r="C36" s="25"/>
      <c r="D36" s="10"/>
      <c r="E36" s="10"/>
      <c r="F36" s="129"/>
      <c r="G36" s="10"/>
      <c r="H36" s="17"/>
      <c r="I36" s="18">
        <f>SUM(I35:I35)</f>
        <v>0</v>
      </c>
      <c r="J36" s="10"/>
      <c r="K36" s="10"/>
      <c r="L36" s="129"/>
      <c r="M36" s="10"/>
      <c r="N36" s="15"/>
      <c r="O36" s="18">
        <f>SUM(O35:O35)</f>
        <v>0</v>
      </c>
      <c r="P36" s="10"/>
      <c r="Q36" s="10"/>
      <c r="R36" s="129"/>
      <c r="S36" s="10"/>
      <c r="T36" s="18"/>
      <c r="U36" s="18">
        <f>SUM(U35:U35)</f>
        <v>0</v>
      </c>
      <c r="V36" s="10"/>
      <c r="W36" s="10"/>
      <c r="X36" s="129"/>
      <c r="Y36" s="10"/>
      <c r="Z36" s="18"/>
      <c r="AA36" s="18">
        <f>SUM(AA35:AA35)</f>
        <v>0</v>
      </c>
      <c r="AB36" s="10"/>
      <c r="AC36" s="10"/>
      <c r="AD36" s="129"/>
      <c r="AE36" s="10"/>
      <c r="AF36" s="18"/>
      <c r="AG36" s="18">
        <f>SUM(AG35:AG35)</f>
        <v>0</v>
      </c>
      <c r="AH36" s="10"/>
      <c r="AI36" s="18">
        <f>SUM(AI35:AI35)</f>
        <v>0</v>
      </c>
    </row>
    <row r="37" spans="2:40">
      <c r="B37" s="32"/>
      <c r="C37" s="11"/>
      <c r="D37" s="10"/>
      <c r="E37" s="10"/>
      <c r="F37" s="129"/>
      <c r="G37" s="34"/>
      <c r="H37" s="10"/>
      <c r="I37" s="10"/>
      <c r="J37" s="10"/>
      <c r="K37" s="10"/>
      <c r="L37" s="129"/>
      <c r="M37" s="2"/>
      <c r="N37" s="10"/>
      <c r="O37" s="10"/>
      <c r="P37" s="10"/>
      <c r="Q37" s="10"/>
      <c r="R37" s="129"/>
      <c r="S37" s="10"/>
      <c r="T37" s="10"/>
      <c r="U37" s="10"/>
      <c r="V37" s="10"/>
      <c r="W37" s="10"/>
      <c r="X37" s="129"/>
      <c r="Y37" s="10"/>
      <c r="Z37" s="10"/>
      <c r="AA37" s="10"/>
      <c r="AB37" s="10"/>
      <c r="AC37" s="10"/>
      <c r="AD37" s="129"/>
      <c r="AE37" s="10"/>
      <c r="AF37" s="10"/>
      <c r="AG37" s="10"/>
      <c r="AH37" s="10"/>
    </row>
    <row r="38" spans="2:40">
      <c r="B38" s="149" t="s">
        <v>56</v>
      </c>
      <c r="C38" s="150"/>
      <c r="D38" s="150"/>
      <c r="E38" s="150"/>
      <c r="F38" s="150"/>
      <c r="G38" s="150"/>
      <c r="H38" s="150"/>
      <c r="I38" s="27"/>
      <c r="J38" s="27"/>
      <c r="K38" s="27"/>
      <c r="L38" s="126"/>
      <c r="M38" s="142"/>
      <c r="N38" s="141"/>
      <c r="O38" s="27"/>
      <c r="P38" s="27"/>
      <c r="Q38" s="27"/>
      <c r="R38" s="126"/>
      <c r="S38" s="142"/>
      <c r="T38" s="141"/>
      <c r="U38" s="27"/>
      <c r="V38" s="1"/>
      <c r="W38" s="27"/>
      <c r="X38" s="126"/>
      <c r="Y38" s="142"/>
      <c r="Z38" s="141"/>
      <c r="AA38" s="27"/>
      <c r="AB38" s="1"/>
      <c r="AC38" s="27"/>
      <c r="AD38" s="126"/>
      <c r="AE38" s="142"/>
      <c r="AF38" s="141"/>
      <c r="AG38" s="27"/>
      <c r="AH38" s="1"/>
    </row>
    <row r="39" spans="2:40" ht="23">
      <c r="B39" s="20" t="s">
        <v>26</v>
      </c>
      <c r="C39" s="22" t="s">
        <v>37</v>
      </c>
      <c r="D39" s="12"/>
      <c r="E39" s="12"/>
      <c r="F39" s="127"/>
      <c r="G39" s="38"/>
      <c r="H39" s="37" t="s">
        <v>38</v>
      </c>
      <c r="I39" s="40" t="s">
        <v>39</v>
      </c>
      <c r="J39" s="12"/>
      <c r="K39" s="12"/>
      <c r="L39" s="127"/>
      <c r="M39" s="38"/>
      <c r="N39" s="37" t="s">
        <v>38</v>
      </c>
      <c r="O39" s="40" t="s">
        <v>39</v>
      </c>
      <c r="P39" s="12"/>
      <c r="Q39" s="12"/>
      <c r="R39" s="127"/>
      <c r="S39" s="38"/>
      <c r="T39" s="37" t="s">
        <v>38</v>
      </c>
      <c r="U39" s="40" t="s">
        <v>39</v>
      </c>
      <c r="V39" s="12"/>
      <c r="W39" s="12"/>
      <c r="X39" s="127"/>
      <c r="Y39" s="38"/>
      <c r="Z39" s="37" t="s">
        <v>38</v>
      </c>
      <c r="AA39" s="40" t="s">
        <v>39</v>
      </c>
      <c r="AB39" s="12"/>
      <c r="AC39" s="12"/>
      <c r="AD39" s="127"/>
      <c r="AE39" s="38"/>
      <c r="AF39" s="37" t="s">
        <v>38</v>
      </c>
      <c r="AG39" s="40" t="s">
        <v>39</v>
      </c>
      <c r="AH39" s="12"/>
      <c r="AI39" s="40" t="s">
        <v>40</v>
      </c>
    </row>
    <row r="40" spans="2:40">
      <c r="B40" s="85"/>
      <c r="C40" s="56">
        <v>0</v>
      </c>
      <c r="D40" s="9"/>
      <c r="E40" s="9"/>
      <c r="F40" s="128"/>
      <c r="G40" s="9"/>
      <c r="H40" s="85"/>
      <c r="I40" s="19">
        <f t="shared" ref="I40:I48" si="6">C40*H40</f>
        <v>0</v>
      </c>
      <c r="J40" s="9"/>
      <c r="K40" s="9"/>
      <c r="L40" s="128"/>
      <c r="M40" s="9"/>
      <c r="N40" s="83"/>
      <c r="O40" s="19">
        <f t="shared" ref="O40:O48" si="7">C40*N40</f>
        <v>0</v>
      </c>
      <c r="P40" s="9"/>
      <c r="Q40" s="9"/>
      <c r="R40" s="128"/>
      <c r="S40" s="9"/>
      <c r="T40" s="81"/>
      <c r="U40" s="19">
        <f t="shared" ref="U40:U48" si="8">C40*T40</f>
        <v>0</v>
      </c>
      <c r="V40" s="9"/>
      <c r="W40" s="9"/>
      <c r="X40" s="128"/>
      <c r="Y40" s="9"/>
      <c r="Z40" s="110"/>
      <c r="AA40" s="19">
        <f t="shared" ref="AA40:AA48" si="9">C40*Z40</f>
        <v>0</v>
      </c>
      <c r="AB40" s="9"/>
      <c r="AC40" s="9"/>
      <c r="AD40" s="128"/>
      <c r="AE40" s="9"/>
      <c r="AF40" s="111"/>
      <c r="AG40" s="19">
        <f t="shared" ref="AG40:AG48" si="10">C40*AF40</f>
        <v>0</v>
      </c>
      <c r="AH40" s="9"/>
      <c r="AI40" s="19">
        <f t="shared" ref="AI40:AI48" si="11">I40+O40+U40+AA40+AG40</f>
        <v>0</v>
      </c>
    </row>
    <row r="41" spans="2:40">
      <c r="B41" s="86"/>
      <c r="C41" s="54">
        <v>0</v>
      </c>
      <c r="D41" s="9"/>
      <c r="E41" s="9"/>
      <c r="F41" s="128"/>
      <c r="G41" s="9"/>
      <c r="H41" s="86"/>
      <c r="I41" s="19">
        <f t="shared" si="6"/>
        <v>0</v>
      </c>
      <c r="J41" s="9"/>
      <c r="K41" s="9"/>
      <c r="L41" s="128"/>
      <c r="M41" s="9"/>
      <c r="N41" s="84"/>
      <c r="O41" s="19">
        <f t="shared" si="7"/>
        <v>0</v>
      </c>
      <c r="P41" s="9"/>
      <c r="Q41" s="9"/>
      <c r="R41" s="128"/>
      <c r="S41" s="9"/>
      <c r="T41" s="82"/>
      <c r="U41" s="19">
        <f t="shared" si="8"/>
        <v>0</v>
      </c>
      <c r="V41" s="9"/>
      <c r="W41" s="9"/>
      <c r="X41" s="128"/>
      <c r="Y41" s="9"/>
      <c r="Z41" s="112"/>
      <c r="AA41" s="19">
        <f t="shared" si="9"/>
        <v>0</v>
      </c>
      <c r="AB41" s="9"/>
      <c r="AC41" s="9"/>
      <c r="AD41" s="128"/>
      <c r="AE41" s="9"/>
      <c r="AF41" s="113"/>
      <c r="AG41" s="19">
        <f t="shared" si="10"/>
        <v>0</v>
      </c>
      <c r="AH41" s="9"/>
      <c r="AI41" s="19">
        <f t="shared" si="11"/>
        <v>0</v>
      </c>
    </row>
    <row r="42" spans="2:40">
      <c r="B42" s="86"/>
      <c r="C42" s="54">
        <v>0</v>
      </c>
      <c r="D42" s="9"/>
      <c r="E42" s="9"/>
      <c r="F42" s="128"/>
      <c r="G42" s="9"/>
      <c r="H42" s="86"/>
      <c r="I42" s="19">
        <f t="shared" si="6"/>
        <v>0</v>
      </c>
      <c r="J42" s="9"/>
      <c r="K42" s="9"/>
      <c r="L42" s="128"/>
      <c r="M42" s="9"/>
      <c r="N42" s="84"/>
      <c r="O42" s="19">
        <f t="shared" si="7"/>
        <v>0</v>
      </c>
      <c r="P42" s="9"/>
      <c r="Q42" s="9"/>
      <c r="R42" s="128"/>
      <c r="S42" s="9"/>
      <c r="T42" s="82"/>
      <c r="U42" s="19">
        <f t="shared" si="8"/>
        <v>0</v>
      </c>
      <c r="V42" s="9"/>
      <c r="W42" s="9"/>
      <c r="X42" s="128"/>
      <c r="Y42" s="9"/>
      <c r="Z42" s="112"/>
      <c r="AA42" s="19">
        <f t="shared" si="9"/>
        <v>0</v>
      </c>
      <c r="AB42" s="9"/>
      <c r="AC42" s="9"/>
      <c r="AD42" s="128"/>
      <c r="AE42" s="9"/>
      <c r="AF42" s="113"/>
      <c r="AG42" s="19">
        <f t="shared" si="10"/>
        <v>0</v>
      </c>
      <c r="AH42" s="9"/>
      <c r="AI42" s="19">
        <f t="shared" si="11"/>
        <v>0</v>
      </c>
    </row>
    <row r="43" spans="2:40">
      <c r="B43" s="86"/>
      <c r="C43" s="54">
        <v>0</v>
      </c>
      <c r="D43" s="9"/>
      <c r="E43" s="9"/>
      <c r="F43" s="128"/>
      <c r="G43" s="9"/>
      <c r="H43" s="86"/>
      <c r="I43" s="19">
        <f t="shared" si="6"/>
        <v>0</v>
      </c>
      <c r="J43" s="9"/>
      <c r="K43" s="9"/>
      <c r="L43" s="128"/>
      <c r="M43" s="9"/>
      <c r="N43" s="84"/>
      <c r="O43" s="19">
        <f t="shared" si="7"/>
        <v>0</v>
      </c>
      <c r="P43" s="9"/>
      <c r="Q43" s="9"/>
      <c r="R43" s="128"/>
      <c r="S43" s="9"/>
      <c r="T43" s="82"/>
      <c r="U43" s="19">
        <f t="shared" si="8"/>
        <v>0</v>
      </c>
      <c r="V43" s="9"/>
      <c r="W43" s="9"/>
      <c r="X43" s="128"/>
      <c r="Y43" s="9"/>
      <c r="Z43" s="112"/>
      <c r="AA43" s="19">
        <f t="shared" si="9"/>
        <v>0</v>
      </c>
      <c r="AB43" s="9"/>
      <c r="AC43" s="9"/>
      <c r="AD43" s="128"/>
      <c r="AE43" s="9"/>
      <c r="AF43" s="113"/>
      <c r="AG43" s="19">
        <f t="shared" si="10"/>
        <v>0</v>
      </c>
      <c r="AH43" s="9"/>
      <c r="AI43" s="19">
        <f t="shared" si="11"/>
        <v>0</v>
      </c>
    </row>
    <row r="44" spans="2:40">
      <c r="B44" s="86"/>
      <c r="C44" s="54">
        <v>0</v>
      </c>
      <c r="D44" s="9"/>
      <c r="E44" s="9"/>
      <c r="F44" s="128"/>
      <c r="G44" s="9"/>
      <c r="H44" s="86"/>
      <c r="I44" s="19">
        <f t="shared" si="6"/>
        <v>0</v>
      </c>
      <c r="J44" s="9"/>
      <c r="K44" s="9"/>
      <c r="L44" s="128"/>
      <c r="M44" s="9"/>
      <c r="N44" s="84"/>
      <c r="O44" s="19">
        <f t="shared" si="7"/>
        <v>0</v>
      </c>
      <c r="P44" s="9"/>
      <c r="Q44" s="9"/>
      <c r="R44" s="128"/>
      <c r="S44" s="9"/>
      <c r="T44" s="82"/>
      <c r="U44" s="19">
        <f t="shared" si="8"/>
        <v>0</v>
      </c>
      <c r="V44" s="9"/>
      <c r="W44" s="9"/>
      <c r="X44" s="128"/>
      <c r="Y44" s="9"/>
      <c r="Z44" s="112"/>
      <c r="AA44" s="19">
        <f t="shared" si="9"/>
        <v>0</v>
      </c>
      <c r="AB44" s="9"/>
      <c r="AC44" s="9"/>
      <c r="AD44" s="128"/>
      <c r="AE44" s="9"/>
      <c r="AF44" s="113"/>
      <c r="AG44" s="19">
        <f t="shared" si="10"/>
        <v>0</v>
      </c>
      <c r="AH44" s="9"/>
      <c r="AI44" s="19">
        <f t="shared" si="11"/>
        <v>0</v>
      </c>
    </row>
    <row r="45" spans="2:40">
      <c r="B45" s="86"/>
      <c r="C45" s="54">
        <v>0</v>
      </c>
      <c r="D45" s="9"/>
      <c r="E45" s="9"/>
      <c r="F45" s="128"/>
      <c r="G45" s="9"/>
      <c r="H45" s="86"/>
      <c r="I45" s="19">
        <f t="shared" si="6"/>
        <v>0</v>
      </c>
      <c r="J45" s="9"/>
      <c r="K45" s="9"/>
      <c r="L45" s="128"/>
      <c r="M45" s="9"/>
      <c r="N45" s="84"/>
      <c r="O45" s="19">
        <f t="shared" si="7"/>
        <v>0</v>
      </c>
      <c r="P45" s="9"/>
      <c r="Q45" s="9"/>
      <c r="R45" s="128"/>
      <c r="S45" s="9"/>
      <c r="T45" s="82"/>
      <c r="U45" s="19">
        <f t="shared" si="8"/>
        <v>0</v>
      </c>
      <c r="V45" s="9"/>
      <c r="W45" s="9"/>
      <c r="X45" s="128"/>
      <c r="Y45" s="9"/>
      <c r="Z45" s="112"/>
      <c r="AA45" s="19">
        <f t="shared" si="9"/>
        <v>0</v>
      </c>
      <c r="AB45" s="9"/>
      <c r="AC45" s="9"/>
      <c r="AD45" s="128"/>
      <c r="AE45" s="9"/>
      <c r="AF45" s="113"/>
      <c r="AG45" s="19">
        <f t="shared" si="10"/>
        <v>0</v>
      </c>
      <c r="AH45" s="9"/>
      <c r="AI45" s="19">
        <f t="shared" si="11"/>
        <v>0</v>
      </c>
    </row>
    <row r="46" spans="2:40">
      <c r="B46" s="86"/>
      <c r="C46" s="54">
        <v>0</v>
      </c>
      <c r="D46" s="9"/>
      <c r="E46" s="9"/>
      <c r="F46" s="128"/>
      <c r="G46" s="9"/>
      <c r="H46" s="86"/>
      <c r="I46" s="19">
        <f t="shared" si="6"/>
        <v>0</v>
      </c>
      <c r="J46" s="9"/>
      <c r="K46" s="9"/>
      <c r="L46" s="128"/>
      <c r="M46" s="9"/>
      <c r="N46" s="84"/>
      <c r="O46" s="19">
        <f t="shared" si="7"/>
        <v>0</v>
      </c>
      <c r="P46" s="9"/>
      <c r="Q46" s="9"/>
      <c r="R46" s="128"/>
      <c r="S46" s="9"/>
      <c r="T46" s="82"/>
      <c r="U46" s="19">
        <f t="shared" si="8"/>
        <v>0</v>
      </c>
      <c r="V46" s="9"/>
      <c r="W46" s="9"/>
      <c r="X46" s="128"/>
      <c r="Y46" s="9"/>
      <c r="Z46" s="112"/>
      <c r="AA46" s="19">
        <f t="shared" si="9"/>
        <v>0</v>
      </c>
      <c r="AB46" s="9"/>
      <c r="AC46" s="9"/>
      <c r="AD46" s="128"/>
      <c r="AE46" s="9"/>
      <c r="AF46" s="113"/>
      <c r="AG46" s="19">
        <f t="shared" si="10"/>
        <v>0</v>
      </c>
      <c r="AH46" s="9"/>
      <c r="AI46" s="19">
        <f t="shared" si="11"/>
        <v>0</v>
      </c>
    </row>
    <row r="47" spans="2:40">
      <c r="B47" s="86"/>
      <c r="C47" s="54">
        <v>0</v>
      </c>
      <c r="D47" s="9"/>
      <c r="E47" s="9"/>
      <c r="F47" s="128"/>
      <c r="G47" s="9"/>
      <c r="H47" s="86"/>
      <c r="I47" s="19">
        <f t="shared" si="6"/>
        <v>0</v>
      </c>
      <c r="J47" s="9"/>
      <c r="K47" s="9"/>
      <c r="L47" s="128"/>
      <c r="M47" s="9"/>
      <c r="N47" s="84"/>
      <c r="O47" s="19">
        <f t="shared" si="7"/>
        <v>0</v>
      </c>
      <c r="P47" s="9"/>
      <c r="Q47" s="9"/>
      <c r="R47" s="128"/>
      <c r="S47" s="9"/>
      <c r="T47" s="82"/>
      <c r="U47" s="19">
        <f t="shared" si="8"/>
        <v>0</v>
      </c>
      <c r="V47" s="9"/>
      <c r="W47" s="9"/>
      <c r="X47" s="128"/>
      <c r="Y47" s="9"/>
      <c r="Z47" s="112"/>
      <c r="AA47" s="19">
        <f t="shared" si="9"/>
        <v>0</v>
      </c>
      <c r="AB47" s="9"/>
      <c r="AC47" s="9"/>
      <c r="AD47" s="128"/>
      <c r="AE47" s="9"/>
      <c r="AF47" s="113"/>
      <c r="AG47" s="19">
        <f t="shared" si="10"/>
        <v>0</v>
      </c>
      <c r="AH47" s="9"/>
      <c r="AI47" s="19">
        <f t="shared" si="11"/>
        <v>0</v>
      </c>
    </row>
    <row r="48" spans="2:40">
      <c r="B48" s="86"/>
      <c r="C48" s="54">
        <v>0</v>
      </c>
      <c r="D48" s="9"/>
      <c r="E48" s="9"/>
      <c r="F48" s="128"/>
      <c r="G48" s="9"/>
      <c r="H48" s="86"/>
      <c r="I48" s="19">
        <f t="shared" si="6"/>
        <v>0</v>
      </c>
      <c r="J48" s="9"/>
      <c r="K48" s="9"/>
      <c r="L48" s="128"/>
      <c r="M48" s="9"/>
      <c r="N48" s="84"/>
      <c r="O48" s="19">
        <f t="shared" si="7"/>
        <v>0</v>
      </c>
      <c r="P48" s="9"/>
      <c r="Q48" s="9"/>
      <c r="R48" s="128"/>
      <c r="S48" s="9"/>
      <c r="T48" s="82"/>
      <c r="U48" s="19">
        <f t="shared" si="8"/>
        <v>0</v>
      </c>
      <c r="V48" s="9"/>
      <c r="W48" s="9"/>
      <c r="X48" s="128"/>
      <c r="Y48" s="9"/>
      <c r="Z48" s="112"/>
      <c r="AA48" s="19">
        <f t="shared" si="9"/>
        <v>0</v>
      </c>
      <c r="AB48" s="9"/>
      <c r="AC48" s="9"/>
      <c r="AD48" s="128"/>
      <c r="AE48" s="9"/>
      <c r="AF48" s="113"/>
      <c r="AG48" s="19">
        <f t="shared" si="10"/>
        <v>0</v>
      </c>
      <c r="AH48" s="9"/>
      <c r="AI48" s="19">
        <f t="shared" si="11"/>
        <v>0</v>
      </c>
    </row>
    <row r="49" spans="2:35">
      <c r="B49" s="21"/>
      <c r="C49" s="25"/>
      <c r="D49" s="10"/>
      <c r="E49" s="10"/>
      <c r="F49" s="129"/>
      <c r="G49" s="10"/>
      <c r="H49" s="17"/>
      <c r="I49" s="18">
        <f>SUM(I40:I48)</f>
        <v>0</v>
      </c>
      <c r="J49" s="10"/>
      <c r="K49" s="10"/>
      <c r="L49" s="129"/>
      <c r="M49" s="10"/>
      <c r="N49" s="15"/>
      <c r="O49" s="18">
        <f>SUM(O40:O48)</f>
        <v>0</v>
      </c>
      <c r="P49" s="10"/>
      <c r="Q49" s="10"/>
      <c r="R49" s="129"/>
      <c r="S49" s="10"/>
      <c r="T49" s="138"/>
      <c r="U49" s="18">
        <f>SUM(U40:U48)</f>
        <v>0</v>
      </c>
      <c r="V49" s="10"/>
      <c r="W49" s="10"/>
      <c r="X49" s="129"/>
      <c r="Y49" s="10"/>
      <c r="Z49" s="18"/>
      <c r="AA49" s="18">
        <f>SUM(AA40:AA48)</f>
        <v>0</v>
      </c>
      <c r="AB49" s="10"/>
      <c r="AC49" s="10"/>
      <c r="AD49" s="129"/>
      <c r="AE49" s="10"/>
      <c r="AF49" s="18"/>
      <c r="AG49" s="18">
        <f>SUM(AG40:AG48)</f>
        <v>0</v>
      </c>
      <c r="AH49" s="10"/>
      <c r="AI49" s="18">
        <f>SUM(AI40:AI48)</f>
        <v>0</v>
      </c>
    </row>
    <row r="50" spans="2:35">
      <c r="B50" s="32"/>
      <c r="C50" s="11"/>
      <c r="D50" s="10"/>
      <c r="E50" s="10"/>
      <c r="F50" s="129"/>
      <c r="G50" s="10"/>
      <c r="H50" s="34"/>
      <c r="I50" s="10"/>
      <c r="J50" s="10"/>
      <c r="K50" s="10"/>
      <c r="L50" s="129"/>
      <c r="M50" s="10"/>
      <c r="N50" s="2"/>
      <c r="O50" s="10"/>
      <c r="P50" s="10"/>
      <c r="Q50" s="10"/>
      <c r="R50" s="129"/>
      <c r="S50" s="10"/>
      <c r="T50" s="10"/>
      <c r="U50" s="10"/>
      <c r="V50" s="10"/>
      <c r="W50" s="10"/>
      <c r="X50" s="129"/>
      <c r="Y50" s="10"/>
      <c r="Z50" s="10"/>
      <c r="AA50" s="10"/>
      <c r="AB50" s="10"/>
      <c r="AC50" s="10"/>
      <c r="AD50" s="129"/>
      <c r="AE50" s="10"/>
      <c r="AF50" s="10"/>
      <c r="AG50" s="10"/>
      <c r="AH50" s="10"/>
      <c r="AI50" s="10"/>
    </row>
    <row r="51" spans="2:35" ht="29">
      <c r="B51" s="2"/>
      <c r="C51" s="2"/>
      <c r="D51" s="2"/>
      <c r="E51" s="2"/>
      <c r="F51" s="125"/>
      <c r="G51" s="2"/>
      <c r="H51" s="2"/>
      <c r="I51" s="2"/>
      <c r="J51" s="2"/>
      <c r="K51" s="2"/>
      <c r="L51" s="125"/>
      <c r="M51" s="2"/>
      <c r="N51" s="2"/>
      <c r="O51" s="2"/>
      <c r="P51" s="2"/>
      <c r="Q51" s="2"/>
      <c r="R51" s="125"/>
      <c r="S51" s="2"/>
      <c r="T51" s="2"/>
      <c r="U51" s="2"/>
      <c r="V51" s="2"/>
      <c r="W51" s="2"/>
      <c r="X51" s="125"/>
      <c r="Y51" s="2"/>
      <c r="Z51" s="2"/>
      <c r="AA51" s="2"/>
      <c r="AB51" s="2"/>
      <c r="AC51" s="2"/>
      <c r="AD51" s="125"/>
      <c r="AE51" s="2"/>
      <c r="AF51" s="2"/>
      <c r="AG51" s="2"/>
      <c r="AH51" s="2"/>
      <c r="AI51" s="42" t="s">
        <v>41</v>
      </c>
    </row>
    <row r="52" spans="2:35" ht="23">
      <c r="B52" s="39" t="s">
        <v>42</v>
      </c>
      <c r="C52" s="24"/>
      <c r="D52" s="10"/>
      <c r="E52" s="10"/>
      <c r="F52" s="129"/>
      <c r="G52" s="10"/>
      <c r="H52" s="40" t="s">
        <v>43</v>
      </c>
      <c r="I52" s="18">
        <f>I25+I31+I36+I49</f>
        <v>12462.1</v>
      </c>
      <c r="J52" s="10"/>
      <c r="K52" s="10"/>
      <c r="L52" s="129"/>
      <c r="M52" s="10"/>
      <c r="N52" s="40" t="s">
        <v>44</v>
      </c>
      <c r="O52" s="23">
        <f>O25+O31+O36+O49</f>
        <v>12835.963000000002</v>
      </c>
      <c r="P52" s="13"/>
      <c r="Q52" s="13"/>
      <c r="R52" s="136"/>
      <c r="S52" s="13"/>
      <c r="T52" s="41" t="s">
        <v>45</v>
      </c>
      <c r="U52" s="23">
        <f>U25+U31+U36+U49</f>
        <v>13221.07</v>
      </c>
      <c r="V52" s="13"/>
      <c r="W52" s="13"/>
      <c r="X52" s="136"/>
      <c r="Y52" s="13"/>
      <c r="Z52" s="41" t="s">
        <v>46</v>
      </c>
      <c r="AA52" s="23">
        <f>AA25+AA31+AA36+AA49</f>
        <v>13602.994000000001</v>
      </c>
      <c r="AB52" s="13"/>
      <c r="AC52" s="13"/>
      <c r="AD52" s="136"/>
      <c r="AE52" s="13"/>
      <c r="AF52" s="41" t="s">
        <v>47</v>
      </c>
      <c r="AG52" s="23">
        <f>AG25+AG31+AG36+AG49</f>
        <v>13996.37572</v>
      </c>
      <c r="AH52" s="13"/>
      <c r="AI52" s="18">
        <f>AI25+AI31+AI36+AI49</f>
        <v>66118.502720000004</v>
      </c>
    </row>
  </sheetData>
  <sheetProtection algorithmName="SHA-512" hashValue="rY1x7B6DjpXUyi4OAYy1aRprrKGrYuB3UsEmtnrQO8WF0O2hNBfABHqY2q410beedpFMUt5zcPPfd5/rL2/BjQ==" saltValue="xMEZSbDoKNw0F74DJkknkA==" spinCount="100000" sheet="1" insertRows="0" deleteRows="0" selectLockedCells="1"/>
  <mergeCells count="28">
    <mergeCell ref="B2:W2"/>
    <mergeCell ref="C6:W6"/>
    <mergeCell ref="C7:W7"/>
    <mergeCell ref="B13:E14"/>
    <mergeCell ref="AE27:AF27"/>
    <mergeCell ref="G10:I10"/>
    <mergeCell ref="F16:I16"/>
    <mergeCell ref="Q16:U16"/>
    <mergeCell ref="W16:AA16"/>
    <mergeCell ref="AC16:AG16"/>
    <mergeCell ref="K16:O16"/>
    <mergeCell ref="B9:E9"/>
    <mergeCell ref="B10:E10"/>
    <mergeCell ref="AF33:AG33"/>
    <mergeCell ref="AE38:AF38"/>
    <mergeCell ref="Y27:Z27"/>
    <mergeCell ref="Z33:AA33"/>
    <mergeCell ref="B11:E12"/>
    <mergeCell ref="Y38:Z38"/>
    <mergeCell ref="M38:N38"/>
    <mergeCell ref="S38:T38"/>
    <mergeCell ref="G27:H27"/>
    <mergeCell ref="M27:N27"/>
    <mergeCell ref="S27:T27"/>
    <mergeCell ref="H33:I33"/>
    <mergeCell ref="N33:O33"/>
    <mergeCell ref="T33:U33"/>
    <mergeCell ref="B38:H38"/>
  </mergeCells>
  <pageMargins left="0.7" right="0.7" top="0.75" bottom="0.75" header="0.3" footer="0.3"/>
  <pageSetup scale="36" fitToHeight="2" orientation="landscape" r:id="rId1"/>
  <headerFooter>
    <oddFooter>Page &amp;P</oddFooter>
  </headerFooter>
  <rowBreaks count="1" manualBreakCount="1">
    <brk id="5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f702f2f6-50c8-4907-893a-2b8bf67534c9">
      <Terms xmlns="http://schemas.microsoft.com/office/infopath/2007/PartnerControls"/>
    </lcf76f155ced4ddcb4097134ff3c332f>
    <TaxCatchAll xmlns="48f27915-0c92-4d08-83ac-a84105bee9d1" xsi:nil="true"/>
    <SharedWithUsers xmlns="48f27915-0c92-4d08-83ac-a84105bee9d1">
      <UserInfo>
        <DisplayName>Aaron  Burstein</DisplayName>
        <AccountId>65</AccountId>
        <AccountType/>
      </UserInfo>
      <UserInfo>
        <DisplayName>Tiffanie Taylor</DisplayName>
        <AccountId>344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9DF000E0745D4581E2EBC33A554D09" ma:contentTypeVersion="15" ma:contentTypeDescription="Create a new document." ma:contentTypeScope="" ma:versionID="d696dc2aae948f36bc328e878af8fb23">
  <xsd:schema xmlns:xsd="http://www.w3.org/2001/XMLSchema" xmlns:xs="http://www.w3.org/2001/XMLSchema" xmlns:p="http://schemas.microsoft.com/office/2006/metadata/properties" xmlns:ns2="f702f2f6-50c8-4907-893a-2b8bf67534c9" xmlns:ns3="48f27915-0c92-4d08-83ac-a84105bee9d1" targetNamespace="http://schemas.microsoft.com/office/2006/metadata/properties" ma:root="true" ma:fieldsID="368a24d1e41d5cb606b096a9c01b4b90" ns2:_="" ns3:_="">
    <xsd:import namespace="f702f2f6-50c8-4907-893a-2b8bf67534c9"/>
    <xsd:import namespace="48f27915-0c92-4d08-83ac-a84105bee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2f2f6-50c8-4907-893a-2b8bf67534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49ec36d-a151-4b32-ac83-9e3bd2852b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27915-0c92-4d08-83ac-a84105bee9d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b3d32c-0747-456a-a404-617ee7e11bd4}" ma:internalName="TaxCatchAll" ma:showField="CatchAllData" ma:web="48f27915-0c92-4d08-83ac-a84105bee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D49CA6-35F3-4FC4-B4B3-5EF25DE80AEA}">
  <ds:schemaRefs>
    <ds:schemaRef ds:uri="http://schemas.microsoft.com/office/2006/metadata/properties"/>
    <ds:schemaRef ds:uri="f702f2f6-50c8-4907-893a-2b8bf67534c9"/>
    <ds:schemaRef ds:uri="http://schemas.microsoft.com/office/infopath/2007/PartnerControls"/>
    <ds:schemaRef ds:uri="48f27915-0c92-4d08-83ac-a84105bee9d1"/>
  </ds:schemaRefs>
</ds:datastoreItem>
</file>

<file path=customXml/itemProps2.xml><?xml version="1.0" encoding="utf-8"?>
<ds:datastoreItem xmlns:ds="http://schemas.openxmlformats.org/officeDocument/2006/customXml" ds:itemID="{4C56F856-4D00-4999-B393-8F373EDEC7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C0255A-781F-4848-8836-38BB1EAE7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02f2f6-50c8-4907-893a-2b8bf67534c9"/>
    <ds:schemaRef ds:uri="48f27915-0c92-4d08-83ac-a84105bee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1-5 Year</vt:lpstr>
      <vt:lpstr>'1-5 Year'!Print_Area</vt:lpstr>
    </vt:vector>
  </TitlesOfParts>
  <Manager/>
  <Company>Bill &amp; Melinda Gates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Crenshaw</dc:creator>
  <cp:keywords/>
  <dc:description/>
  <cp:lastModifiedBy>Tiffanie Taylor</cp:lastModifiedBy>
  <cp:revision/>
  <dcterms:created xsi:type="dcterms:W3CDTF">2010-06-28T18:30:14Z</dcterms:created>
  <dcterms:modified xsi:type="dcterms:W3CDTF">2024-07-18T17:03:15Z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0x010100729DF000E0745D4581E2EBC33A554D09</vt:lpwstr>
  </property>
  <property fmtid="{D5CDD505-2E9C-101B-9397-08002B2CF9AE}" pid="3" name="Order">
    <vt:r8>5000</vt:r8>
  </property>
  <property fmtid="{D5CDD505-2E9C-101B-9397-08002B2CF9AE}" pid="4" name="_dlc_DocIdItemGuid">
    <vt:lpwstr>958dda63-cc5d-4fc3-bd3b-3aefc33ac996</vt:lpwstr>
  </property>
  <property fmtid="{D5CDD505-2E9C-101B-9397-08002B2CF9AE}" pid="5" name="MSIP_Label_852752cf-d49f-4823-b47c-7232a076d5ce_Enabled">
    <vt:lpwstr>True</vt:lpwstr>
  </property>
  <property fmtid="{D5CDD505-2E9C-101B-9397-08002B2CF9AE}" pid="6" name="MSIP_Label_852752cf-d49f-4823-b47c-7232a076d5ce_SiteId">
    <vt:lpwstr>e38fdd56-dd64-4d67-b048-e7c0ae321d11</vt:lpwstr>
  </property>
  <property fmtid="{D5CDD505-2E9C-101B-9397-08002B2CF9AE}" pid="7" name="MSIP_Label_852752cf-d49f-4823-b47c-7232a076d5ce_Owner">
    <vt:lpwstr>Kristina.Malzbender@gatesventures.com</vt:lpwstr>
  </property>
  <property fmtid="{D5CDD505-2E9C-101B-9397-08002B2CF9AE}" pid="8" name="MSIP_Label_852752cf-d49f-4823-b47c-7232a076d5ce_SetDate">
    <vt:lpwstr>2019-08-12T13:05:34.0101449Z</vt:lpwstr>
  </property>
  <property fmtid="{D5CDD505-2E9C-101B-9397-08002B2CF9AE}" pid="9" name="MSIP_Label_852752cf-d49f-4823-b47c-7232a076d5ce_Name">
    <vt:lpwstr>General</vt:lpwstr>
  </property>
  <property fmtid="{D5CDD505-2E9C-101B-9397-08002B2CF9AE}" pid="10" name="MSIP_Label_852752cf-d49f-4823-b47c-7232a076d5ce_Application">
    <vt:lpwstr>Microsoft Azure Information Protection</vt:lpwstr>
  </property>
  <property fmtid="{D5CDD505-2E9C-101B-9397-08002B2CF9AE}" pid="11" name="MSIP_Label_852752cf-d49f-4823-b47c-7232a076d5ce_ActionId">
    <vt:lpwstr>de8fc91d-29e4-4d94-b296-521755c240b4</vt:lpwstr>
  </property>
  <property fmtid="{D5CDD505-2E9C-101B-9397-08002B2CF9AE}" pid="12" name="MSIP_Label_852752cf-d49f-4823-b47c-7232a076d5ce_Extended_MSFT_Method">
    <vt:lpwstr>Automatic</vt:lpwstr>
  </property>
  <property fmtid="{D5CDD505-2E9C-101B-9397-08002B2CF9AE}" pid="13" name="Sensitivity">
    <vt:lpwstr>General</vt:lpwstr>
  </property>
  <property fmtid="{D5CDD505-2E9C-101B-9397-08002B2CF9AE}" pid="14" name="MediaServiceImageTags">
    <vt:lpwstr/>
  </property>
</Properties>
</file>